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Subject" sheetId="4" r:id="rId1"/>
    <sheet name="Religon" sheetId="3" r:id="rId2"/>
    <sheet name="Class" sheetId="1" r:id="rId3"/>
    <sheet name="Sheet1" sheetId="5" r:id="rId4"/>
  </sheets>
  <definedNames>
    <definedName name="_xlnm.Print_Area" localSheetId="2">Class!$A$1:$X$51</definedName>
    <definedName name="_xlnm.Print_Titles" localSheetId="2">Class!$1:$1</definedName>
    <definedName name="_xlnm.Print_Titles" localSheetId="1">Religon!$2:$2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6" i="1" l="1"/>
  <c r="W36" i="1"/>
  <c r="U36" i="1"/>
  <c r="R36" i="1"/>
  <c r="O36" i="1"/>
  <c r="L36" i="1"/>
  <c r="I36" i="1"/>
  <c r="F36" i="1"/>
  <c r="N52" i="3"/>
  <c r="H52" i="3"/>
  <c r="E50" i="3"/>
  <c r="E52" i="3" s="1"/>
  <c r="G50" i="3"/>
  <c r="H50" i="3"/>
  <c r="J50" i="3"/>
  <c r="J52" i="3" s="1"/>
  <c r="K50" i="3"/>
  <c r="K52" i="3" s="1"/>
  <c r="M50" i="3"/>
  <c r="M52" i="3" s="1"/>
  <c r="N50" i="3"/>
  <c r="E51" i="3"/>
  <c r="G51" i="3"/>
  <c r="G52" i="3" s="1"/>
  <c r="H51" i="3"/>
  <c r="J51" i="3"/>
  <c r="K51" i="3"/>
  <c r="M51" i="3"/>
  <c r="N51" i="3"/>
  <c r="D51" i="3"/>
  <c r="D50" i="3"/>
  <c r="D52" i="3" s="1"/>
  <c r="E24" i="3"/>
  <c r="G24" i="3"/>
  <c r="H24" i="3"/>
  <c r="J24" i="3"/>
  <c r="K24" i="3"/>
  <c r="M24" i="3"/>
  <c r="N24" i="3"/>
  <c r="D24" i="3"/>
  <c r="E23" i="3"/>
  <c r="G23" i="3"/>
  <c r="H23" i="3"/>
  <c r="J23" i="3"/>
  <c r="K23" i="3"/>
  <c r="M23" i="3"/>
  <c r="N23" i="3"/>
  <c r="D23" i="3"/>
  <c r="E22" i="3"/>
  <c r="G22" i="3"/>
  <c r="H22" i="3"/>
  <c r="J22" i="3"/>
  <c r="K22" i="3"/>
  <c r="M22" i="3"/>
  <c r="N22" i="3"/>
  <c r="D22" i="3"/>
  <c r="N49" i="3"/>
  <c r="M49" i="3"/>
  <c r="K49" i="3"/>
  <c r="J49" i="3"/>
  <c r="H49" i="3"/>
  <c r="G49" i="3"/>
  <c r="E49" i="3"/>
  <c r="D49" i="3"/>
  <c r="N46" i="3"/>
  <c r="M46" i="3"/>
  <c r="K46" i="3"/>
  <c r="J46" i="3"/>
  <c r="H46" i="3"/>
  <c r="G46" i="3"/>
  <c r="E46" i="3"/>
  <c r="D46" i="3"/>
  <c r="N43" i="3"/>
  <c r="M43" i="3"/>
  <c r="K43" i="3"/>
  <c r="J43" i="3"/>
  <c r="H43" i="3"/>
  <c r="G43" i="3"/>
  <c r="E43" i="3"/>
  <c r="D43" i="3"/>
  <c r="N40" i="3"/>
  <c r="M40" i="3"/>
  <c r="K40" i="3"/>
  <c r="J40" i="3"/>
  <c r="H40" i="3"/>
  <c r="G40" i="3"/>
  <c r="E40" i="3"/>
  <c r="D40" i="3"/>
  <c r="N37" i="3"/>
  <c r="M37" i="3"/>
  <c r="K37" i="3"/>
  <c r="J37" i="3"/>
  <c r="H37" i="3"/>
  <c r="G37" i="3"/>
  <c r="E37" i="3"/>
  <c r="D37" i="3"/>
  <c r="N34" i="3"/>
  <c r="M34" i="3"/>
  <c r="K34" i="3"/>
  <c r="J34" i="3"/>
  <c r="H34" i="3"/>
  <c r="G34" i="3"/>
  <c r="E34" i="3"/>
  <c r="D34" i="3"/>
  <c r="N31" i="3"/>
  <c r="M31" i="3"/>
  <c r="K31" i="3"/>
  <c r="J31" i="3"/>
  <c r="H31" i="3"/>
  <c r="G31" i="3"/>
  <c r="E31" i="3"/>
  <c r="D31" i="3"/>
  <c r="N28" i="3"/>
  <c r="M28" i="3"/>
  <c r="K28" i="3"/>
  <c r="J28" i="3"/>
  <c r="H28" i="3"/>
  <c r="G28" i="3"/>
  <c r="I45" i="3"/>
  <c r="F41" i="3" l="1"/>
  <c r="E28" i="3" l="1"/>
  <c r="D28" i="3"/>
  <c r="E49" i="1"/>
  <c r="G49" i="1"/>
  <c r="H49" i="1"/>
  <c r="J49" i="1"/>
  <c r="K49" i="1"/>
  <c r="M49" i="1"/>
  <c r="N49" i="1"/>
  <c r="P49" i="1"/>
  <c r="Q49" i="1"/>
  <c r="S49" i="1"/>
  <c r="T49" i="1"/>
  <c r="D49" i="1"/>
  <c r="E48" i="1"/>
  <c r="G48" i="1"/>
  <c r="H48" i="1"/>
  <c r="J48" i="1"/>
  <c r="K48" i="1"/>
  <c r="M48" i="1"/>
  <c r="N48" i="1"/>
  <c r="N50" i="1" s="1"/>
  <c r="P48" i="1"/>
  <c r="Q48" i="1"/>
  <c r="S48" i="1"/>
  <c r="T48" i="1"/>
  <c r="T50" i="1" s="1"/>
  <c r="D48" i="1"/>
  <c r="D50" i="1" s="1"/>
  <c r="E11" i="1"/>
  <c r="D11" i="1"/>
  <c r="E20" i="1"/>
  <c r="G20" i="1"/>
  <c r="H20" i="1"/>
  <c r="J20" i="1"/>
  <c r="K20" i="1"/>
  <c r="M20" i="1"/>
  <c r="N20" i="1"/>
  <c r="P20" i="1"/>
  <c r="Q20" i="1"/>
  <c r="S20" i="1"/>
  <c r="T20" i="1"/>
  <c r="E21" i="1"/>
  <c r="G21" i="1"/>
  <c r="H21" i="1"/>
  <c r="J21" i="1"/>
  <c r="K21" i="1"/>
  <c r="M21" i="1"/>
  <c r="N21" i="1"/>
  <c r="P21" i="1"/>
  <c r="Q21" i="1"/>
  <c r="S21" i="1"/>
  <c r="T21" i="1"/>
  <c r="E22" i="1"/>
  <c r="G22" i="1"/>
  <c r="H22" i="1"/>
  <c r="J22" i="1"/>
  <c r="K22" i="1"/>
  <c r="M22" i="1"/>
  <c r="N22" i="1"/>
  <c r="P22" i="1"/>
  <c r="Q22" i="1"/>
  <c r="S22" i="1"/>
  <c r="T22" i="1"/>
  <c r="D22" i="1"/>
  <c r="D20" i="1"/>
  <c r="D21" i="1"/>
  <c r="T47" i="1"/>
  <c r="S47" i="1"/>
  <c r="Q47" i="1"/>
  <c r="P47" i="1"/>
  <c r="N47" i="1"/>
  <c r="M47" i="1"/>
  <c r="K47" i="1"/>
  <c r="J47" i="1"/>
  <c r="H47" i="1"/>
  <c r="G47" i="1"/>
  <c r="E47" i="1"/>
  <c r="D47" i="1"/>
  <c r="T44" i="1"/>
  <c r="S44" i="1"/>
  <c r="Q44" i="1"/>
  <c r="P44" i="1"/>
  <c r="N44" i="1"/>
  <c r="M44" i="1"/>
  <c r="K44" i="1"/>
  <c r="J44" i="1"/>
  <c r="H44" i="1"/>
  <c r="G44" i="1"/>
  <c r="E44" i="1"/>
  <c r="D44" i="1"/>
  <c r="T41" i="1"/>
  <c r="S41" i="1"/>
  <c r="Q41" i="1"/>
  <c r="P41" i="1"/>
  <c r="N41" i="1"/>
  <c r="M41" i="1"/>
  <c r="K41" i="1"/>
  <c r="J41" i="1"/>
  <c r="H41" i="1"/>
  <c r="G41" i="1"/>
  <c r="E41" i="1"/>
  <c r="D41" i="1"/>
  <c r="T38" i="1"/>
  <c r="S38" i="1"/>
  <c r="Q38" i="1"/>
  <c r="P38" i="1"/>
  <c r="N38" i="1"/>
  <c r="M38" i="1"/>
  <c r="K38" i="1"/>
  <c r="J38" i="1"/>
  <c r="H38" i="1"/>
  <c r="G38" i="1"/>
  <c r="E38" i="1"/>
  <c r="D38" i="1"/>
  <c r="T35" i="1"/>
  <c r="S35" i="1"/>
  <c r="Q35" i="1"/>
  <c r="P35" i="1"/>
  <c r="N35" i="1"/>
  <c r="M35" i="1"/>
  <c r="K35" i="1"/>
  <c r="J35" i="1"/>
  <c r="H35" i="1"/>
  <c r="G35" i="1"/>
  <c r="E35" i="1"/>
  <c r="D35" i="1"/>
  <c r="V35" i="1" s="1"/>
  <c r="T32" i="1"/>
  <c r="S32" i="1"/>
  <c r="Q32" i="1"/>
  <c r="P32" i="1"/>
  <c r="N32" i="1"/>
  <c r="M32" i="1"/>
  <c r="K32" i="1"/>
  <c r="J32" i="1"/>
  <c r="H32" i="1"/>
  <c r="G32" i="1"/>
  <c r="E32" i="1"/>
  <c r="D32" i="1"/>
  <c r="T29" i="1"/>
  <c r="S29" i="1"/>
  <c r="Q29" i="1"/>
  <c r="P29" i="1"/>
  <c r="N29" i="1"/>
  <c r="M29" i="1"/>
  <c r="K29" i="1"/>
  <c r="J29" i="1"/>
  <c r="H29" i="1"/>
  <c r="G29" i="1"/>
  <c r="E29" i="1"/>
  <c r="D29" i="1"/>
  <c r="T26" i="1"/>
  <c r="S26" i="1"/>
  <c r="Q26" i="1"/>
  <c r="P26" i="1"/>
  <c r="N26" i="1"/>
  <c r="M26" i="1"/>
  <c r="K26" i="1"/>
  <c r="J26" i="1"/>
  <c r="H26" i="1"/>
  <c r="G26" i="1"/>
  <c r="E26" i="1"/>
  <c r="D26" i="1"/>
  <c r="F27" i="1"/>
  <c r="F28" i="1"/>
  <c r="H50" i="1" l="1"/>
  <c r="S50" i="1"/>
  <c r="Q50" i="1"/>
  <c r="P50" i="1"/>
  <c r="M50" i="1"/>
  <c r="K50" i="1"/>
  <c r="J50" i="1"/>
  <c r="G50" i="1"/>
  <c r="E50" i="1"/>
  <c r="T19" i="1"/>
  <c r="S19" i="1"/>
  <c r="Q19" i="1"/>
  <c r="P19" i="1"/>
  <c r="N19" i="1"/>
  <c r="M19" i="1"/>
  <c r="K19" i="1"/>
  <c r="J19" i="1"/>
  <c r="H19" i="1"/>
  <c r="G19" i="1"/>
  <c r="E19" i="1"/>
  <c r="D19" i="1"/>
  <c r="T15" i="1"/>
  <c r="S15" i="1"/>
  <c r="Q15" i="1"/>
  <c r="P15" i="1"/>
  <c r="N15" i="1"/>
  <c r="M15" i="1"/>
  <c r="K15" i="1"/>
  <c r="J15" i="1"/>
  <c r="H15" i="1"/>
  <c r="G15" i="1"/>
  <c r="E15" i="1"/>
  <c r="D15" i="1"/>
  <c r="T11" i="1"/>
  <c r="S11" i="1"/>
  <c r="Q11" i="1"/>
  <c r="P11" i="1"/>
  <c r="N11" i="1"/>
  <c r="M11" i="1"/>
  <c r="K11" i="1"/>
  <c r="J11" i="1"/>
  <c r="H11" i="1"/>
  <c r="G11" i="1"/>
  <c r="T7" i="1"/>
  <c r="T23" i="1" s="1"/>
  <c r="T51" i="1" s="1"/>
  <c r="S7" i="1"/>
  <c r="Q7" i="1"/>
  <c r="P7" i="1"/>
  <c r="N7" i="1"/>
  <c r="N23" i="1" s="1"/>
  <c r="N51" i="1" s="1"/>
  <c r="M7" i="1"/>
  <c r="K7" i="1"/>
  <c r="J7" i="1"/>
  <c r="J23" i="1" s="1"/>
  <c r="H7" i="1"/>
  <c r="H23" i="1" s="1"/>
  <c r="G7" i="1"/>
  <c r="E7" i="1"/>
  <c r="D7" i="1"/>
  <c r="D23" i="1" s="1"/>
  <c r="D51" i="1" s="1"/>
  <c r="N25" i="3"/>
  <c r="N53" i="3" s="1"/>
  <c r="N21" i="3"/>
  <c r="M21" i="3"/>
  <c r="K21" i="3"/>
  <c r="J21" i="3"/>
  <c r="H21" i="3"/>
  <c r="G21" i="3"/>
  <c r="E21" i="3"/>
  <c r="D21" i="3"/>
  <c r="N17" i="3"/>
  <c r="M17" i="3"/>
  <c r="K17" i="3"/>
  <c r="J17" i="3"/>
  <c r="H17" i="3"/>
  <c r="G17" i="3"/>
  <c r="E17" i="3"/>
  <c r="D17" i="3"/>
  <c r="N13" i="3"/>
  <c r="M13" i="3"/>
  <c r="K13" i="3"/>
  <c r="J13" i="3"/>
  <c r="H13" i="3"/>
  <c r="G13" i="3"/>
  <c r="E13" i="3"/>
  <c r="D13" i="3"/>
  <c r="N9" i="3"/>
  <c r="M9" i="3"/>
  <c r="M25" i="3" s="1"/>
  <c r="M53" i="3" s="1"/>
  <c r="K9" i="3"/>
  <c r="K25" i="3" s="1"/>
  <c r="K53" i="3" s="1"/>
  <c r="J9" i="3"/>
  <c r="J25" i="3" s="1"/>
  <c r="J53" i="3" s="1"/>
  <c r="H9" i="3"/>
  <c r="H25" i="3" s="1"/>
  <c r="H53" i="3" s="1"/>
  <c r="G9" i="3"/>
  <c r="G25" i="3" s="1"/>
  <c r="G53" i="3" s="1"/>
  <c r="E9" i="3"/>
  <c r="E25" i="3" s="1"/>
  <c r="E53" i="3" s="1"/>
  <c r="D9" i="3"/>
  <c r="D25" i="3" s="1"/>
  <c r="D53" i="3" s="1"/>
  <c r="F8" i="3"/>
  <c r="K50" i="4"/>
  <c r="K49" i="4"/>
  <c r="K47" i="4"/>
  <c r="K46" i="4"/>
  <c r="K44" i="4"/>
  <c r="K43" i="4"/>
  <c r="K41" i="4"/>
  <c r="K40" i="4"/>
  <c r="K38" i="4"/>
  <c r="K37" i="4"/>
  <c r="K35" i="4"/>
  <c r="K34" i="4"/>
  <c r="K32" i="4"/>
  <c r="K31" i="4"/>
  <c r="K29" i="4"/>
  <c r="K28" i="4"/>
  <c r="K26" i="4"/>
  <c r="K25" i="4"/>
  <c r="K23" i="4"/>
  <c r="K22" i="4"/>
  <c r="K20" i="4"/>
  <c r="K19" i="4"/>
  <c r="H15" i="4"/>
  <c r="H14" i="4"/>
  <c r="K17" i="4"/>
  <c r="K16" i="4"/>
  <c r="K18" i="4" s="1"/>
  <c r="K14" i="4"/>
  <c r="K13" i="4"/>
  <c r="K11" i="4"/>
  <c r="K10" i="4"/>
  <c r="K8" i="4"/>
  <c r="K7" i="4"/>
  <c r="K6" i="4"/>
  <c r="K9" i="4"/>
  <c r="K12" i="4"/>
  <c r="K15" i="4"/>
  <c r="K5" i="4"/>
  <c r="K4" i="4"/>
  <c r="P23" i="1" l="1"/>
  <c r="P51" i="1" s="1"/>
  <c r="E23" i="1"/>
  <c r="K23" i="1"/>
  <c r="K51" i="1" s="1"/>
  <c r="Q23" i="1"/>
  <c r="Q51" i="1" s="1"/>
  <c r="G23" i="1"/>
  <c r="V23" i="1" s="1"/>
  <c r="M23" i="1"/>
  <c r="M51" i="1" s="1"/>
  <c r="O51" i="1" s="1"/>
  <c r="S23" i="1"/>
  <c r="S51" i="1"/>
  <c r="E51" i="1"/>
  <c r="H51" i="1"/>
  <c r="J51" i="1"/>
  <c r="F50" i="1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8" i="4"/>
  <c r="R40" i="4"/>
  <c r="R41" i="4"/>
  <c r="R42" i="4"/>
  <c r="R43" i="4"/>
  <c r="R46" i="4"/>
  <c r="R47" i="4"/>
  <c r="R48" i="4"/>
  <c r="R50" i="4"/>
  <c r="R4" i="4"/>
  <c r="Q5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2" i="4"/>
  <c r="Q23" i="4"/>
  <c r="Q25" i="4"/>
  <c r="Q26" i="4"/>
  <c r="Q28" i="4"/>
  <c r="Q29" i="4"/>
  <c r="Q31" i="4"/>
  <c r="Q32" i="4"/>
  <c r="Q34" i="4"/>
  <c r="Q35" i="4"/>
  <c r="Q37" i="4"/>
  <c r="Q38" i="4"/>
  <c r="Q40" i="4"/>
  <c r="Q41" i="4"/>
  <c r="Q43" i="4"/>
  <c r="Q46" i="4"/>
  <c r="Q47" i="4"/>
  <c r="Q49" i="4"/>
  <c r="Q50" i="4"/>
  <c r="Q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7" i="4"/>
  <c r="P38" i="4"/>
  <c r="P40" i="4"/>
  <c r="P41" i="4"/>
  <c r="P42" i="4"/>
  <c r="P43" i="4"/>
  <c r="P44" i="4"/>
  <c r="P46" i="4"/>
  <c r="P47" i="4"/>
  <c r="P48" i="4"/>
  <c r="P49" i="4"/>
  <c r="P50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7" i="4"/>
  <c r="O38" i="4"/>
  <c r="O40" i="4"/>
  <c r="O41" i="4"/>
  <c r="O42" i="4"/>
  <c r="O43" i="4"/>
  <c r="O44" i="4"/>
  <c r="R44" i="4" s="1"/>
  <c r="O46" i="4"/>
  <c r="O47" i="4"/>
  <c r="O48" i="4"/>
  <c r="O49" i="4"/>
  <c r="R49" i="4" s="1"/>
  <c r="O50" i="4"/>
  <c r="P4" i="4"/>
  <c r="O4" i="4"/>
  <c r="G51" i="4"/>
  <c r="H51" i="4"/>
  <c r="I51" i="4"/>
  <c r="O51" i="4" s="1"/>
  <c r="J51" i="4"/>
  <c r="P51" i="4" s="1"/>
  <c r="K51" i="4"/>
  <c r="Q51" i="4" s="1"/>
  <c r="L51" i="4"/>
  <c r="M51" i="4"/>
  <c r="N51" i="4"/>
  <c r="F51" i="4"/>
  <c r="G48" i="4"/>
  <c r="H48" i="4"/>
  <c r="I48" i="4"/>
  <c r="J48" i="4"/>
  <c r="K48" i="4"/>
  <c r="Q48" i="4" s="1"/>
  <c r="L48" i="4"/>
  <c r="M48" i="4"/>
  <c r="N48" i="4"/>
  <c r="F48" i="4"/>
  <c r="G45" i="4"/>
  <c r="P45" i="4" s="1"/>
  <c r="I45" i="4"/>
  <c r="J45" i="4"/>
  <c r="K45" i="4"/>
  <c r="L45" i="4"/>
  <c r="M45" i="4"/>
  <c r="N45" i="4"/>
  <c r="F45" i="4"/>
  <c r="O45" i="4" s="1"/>
  <c r="G42" i="4"/>
  <c r="H42" i="4"/>
  <c r="I42" i="4"/>
  <c r="J42" i="4"/>
  <c r="K42" i="4"/>
  <c r="Q42" i="4" s="1"/>
  <c r="L42" i="4"/>
  <c r="M42" i="4"/>
  <c r="N42" i="4"/>
  <c r="F42" i="4"/>
  <c r="G39" i="4"/>
  <c r="H39" i="4"/>
  <c r="I39" i="4"/>
  <c r="O39" i="4" s="1"/>
  <c r="J39" i="4"/>
  <c r="P39" i="4" s="1"/>
  <c r="K39" i="4"/>
  <c r="Q39" i="4" s="1"/>
  <c r="L39" i="4"/>
  <c r="M39" i="4"/>
  <c r="N39" i="4"/>
  <c r="F39" i="4"/>
  <c r="G36" i="4"/>
  <c r="H36" i="4"/>
  <c r="I36" i="4"/>
  <c r="O36" i="4" s="1"/>
  <c r="J36" i="4"/>
  <c r="P36" i="4" s="1"/>
  <c r="K36" i="4"/>
  <c r="Q36" i="4" s="1"/>
  <c r="L36" i="4"/>
  <c r="M36" i="4"/>
  <c r="N36" i="4"/>
  <c r="F36" i="4"/>
  <c r="G33" i="4"/>
  <c r="H33" i="4"/>
  <c r="I33" i="4"/>
  <c r="J33" i="4"/>
  <c r="K33" i="4"/>
  <c r="Q33" i="4" s="1"/>
  <c r="L33" i="4"/>
  <c r="M33" i="4"/>
  <c r="N33" i="4"/>
  <c r="F33" i="4"/>
  <c r="G30" i="4"/>
  <c r="H30" i="4"/>
  <c r="I30" i="4"/>
  <c r="J30" i="4"/>
  <c r="K30" i="4"/>
  <c r="Q30" i="4" s="1"/>
  <c r="L30" i="4"/>
  <c r="M30" i="4"/>
  <c r="N30" i="4"/>
  <c r="F30" i="4"/>
  <c r="G27" i="4"/>
  <c r="H27" i="4"/>
  <c r="I27" i="4"/>
  <c r="J27" i="4"/>
  <c r="K27" i="4"/>
  <c r="Q27" i="4" s="1"/>
  <c r="L27" i="4"/>
  <c r="M27" i="4"/>
  <c r="N27" i="4"/>
  <c r="F27" i="4"/>
  <c r="G24" i="4"/>
  <c r="H24" i="4"/>
  <c r="I24" i="4"/>
  <c r="J24" i="4"/>
  <c r="K24" i="4"/>
  <c r="Q24" i="4" s="1"/>
  <c r="L24" i="4"/>
  <c r="M24" i="4"/>
  <c r="N24" i="4"/>
  <c r="F24" i="4"/>
  <c r="G21" i="4"/>
  <c r="H21" i="4"/>
  <c r="I21" i="4"/>
  <c r="J21" i="4"/>
  <c r="K21" i="4"/>
  <c r="Q21" i="4" s="1"/>
  <c r="L21" i="4"/>
  <c r="M21" i="4"/>
  <c r="N21" i="4"/>
  <c r="F21" i="4"/>
  <c r="G18" i="4"/>
  <c r="H18" i="4"/>
  <c r="I18" i="4"/>
  <c r="J18" i="4"/>
  <c r="L18" i="4"/>
  <c r="M18" i="4"/>
  <c r="N18" i="4"/>
  <c r="F18" i="4"/>
  <c r="G15" i="4"/>
  <c r="I15" i="4"/>
  <c r="J15" i="4"/>
  <c r="L15" i="4"/>
  <c r="M15" i="4"/>
  <c r="N15" i="4"/>
  <c r="F15" i="4"/>
  <c r="G12" i="4"/>
  <c r="H12" i="4"/>
  <c r="I12" i="4"/>
  <c r="J12" i="4"/>
  <c r="L12" i="4"/>
  <c r="M12" i="4"/>
  <c r="N12" i="4"/>
  <c r="F12" i="4"/>
  <c r="G9" i="4"/>
  <c r="H9" i="4"/>
  <c r="I9" i="4"/>
  <c r="J9" i="4"/>
  <c r="L9" i="4"/>
  <c r="M9" i="4"/>
  <c r="N9" i="4"/>
  <c r="F9" i="4"/>
  <c r="G6" i="4"/>
  <c r="H6" i="4"/>
  <c r="I6" i="4"/>
  <c r="J6" i="4"/>
  <c r="Q6" i="4"/>
  <c r="L6" i="4"/>
  <c r="M6" i="4"/>
  <c r="N6" i="4"/>
  <c r="F6" i="4"/>
  <c r="H5" i="4"/>
  <c r="H4" i="4"/>
  <c r="H8" i="4"/>
  <c r="H10" i="4"/>
  <c r="H11" i="4"/>
  <c r="H13" i="4"/>
  <c r="H16" i="4"/>
  <c r="H17" i="4"/>
  <c r="H19" i="4"/>
  <c r="H20" i="4"/>
  <c r="H22" i="4"/>
  <c r="H23" i="4"/>
  <c r="H25" i="4"/>
  <c r="H26" i="4"/>
  <c r="H28" i="4"/>
  <c r="H29" i="4"/>
  <c r="H31" i="4"/>
  <c r="H32" i="4"/>
  <c r="H34" i="4"/>
  <c r="H35" i="4"/>
  <c r="H37" i="4"/>
  <c r="H38" i="4"/>
  <c r="H40" i="4"/>
  <c r="H41" i="4"/>
  <c r="H43" i="4"/>
  <c r="H44" i="4"/>
  <c r="Q44" i="4" s="1"/>
  <c r="H46" i="4"/>
  <c r="H47" i="4"/>
  <c r="H49" i="4"/>
  <c r="H50" i="4"/>
  <c r="H7" i="4"/>
  <c r="Q7" i="3"/>
  <c r="Q8" i="3"/>
  <c r="Q9" i="3"/>
  <c r="Q10" i="3"/>
  <c r="Q11" i="3"/>
  <c r="Q12" i="3"/>
  <c r="Q13" i="3"/>
  <c r="Q14" i="3"/>
  <c r="Q15" i="3"/>
  <c r="Q16" i="3"/>
  <c r="Q17" i="3"/>
  <c r="Q18" i="3"/>
  <c r="Q19" i="3"/>
  <c r="Q20" i="3"/>
  <c r="Q21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2" i="3"/>
  <c r="Q53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2" i="3"/>
  <c r="P53" i="3"/>
  <c r="Q6" i="3"/>
  <c r="P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2" i="3"/>
  <c r="O53" i="3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4" i="1"/>
  <c r="W25" i="1"/>
  <c r="W26" i="1"/>
  <c r="W27" i="1"/>
  <c r="W28" i="1"/>
  <c r="W29" i="1"/>
  <c r="W30" i="1"/>
  <c r="W31" i="1"/>
  <c r="W32" i="1"/>
  <c r="W33" i="1"/>
  <c r="W34" i="1"/>
  <c r="W35" i="1"/>
  <c r="W37" i="1"/>
  <c r="W38" i="1"/>
  <c r="W39" i="1"/>
  <c r="W40" i="1"/>
  <c r="W41" i="1"/>
  <c r="W42" i="1"/>
  <c r="W43" i="1"/>
  <c r="W44" i="1"/>
  <c r="W45" i="1"/>
  <c r="W46" i="1"/>
  <c r="W47" i="1"/>
  <c r="W50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4" i="1"/>
  <c r="V25" i="1"/>
  <c r="V26" i="1"/>
  <c r="V27" i="1"/>
  <c r="V28" i="1"/>
  <c r="V29" i="1"/>
  <c r="V30" i="1"/>
  <c r="V31" i="1"/>
  <c r="V32" i="1"/>
  <c r="V33" i="1"/>
  <c r="V34" i="1"/>
  <c r="V37" i="1"/>
  <c r="V38" i="1"/>
  <c r="V39" i="1"/>
  <c r="V40" i="1"/>
  <c r="V41" i="1"/>
  <c r="V42" i="1"/>
  <c r="V43" i="1"/>
  <c r="V44" i="1"/>
  <c r="V45" i="1"/>
  <c r="V46" i="1"/>
  <c r="V47" i="1"/>
  <c r="V50" i="1"/>
  <c r="W4" i="1"/>
  <c r="V4" i="1"/>
  <c r="O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2" i="3"/>
  <c r="L53" i="3"/>
  <c r="L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6" i="3"/>
  <c r="I47" i="3"/>
  <c r="I48" i="3"/>
  <c r="I49" i="3"/>
  <c r="I52" i="3"/>
  <c r="I53" i="3"/>
  <c r="I6" i="3"/>
  <c r="F7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5" i="3"/>
  <c r="F26" i="3"/>
  <c r="F27" i="3"/>
  <c r="F28" i="3"/>
  <c r="R28" i="3" s="1"/>
  <c r="F29" i="3"/>
  <c r="F30" i="3"/>
  <c r="F31" i="3"/>
  <c r="F32" i="3"/>
  <c r="F33" i="3"/>
  <c r="F34" i="3"/>
  <c r="F35" i="3"/>
  <c r="F36" i="3"/>
  <c r="F37" i="3"/>
  <c r="F38" i="3"/>
  <c r="F39" i="3"/>
  <c r="F40" i="3"/>
  <c r="F42" i="3"/>
  <c r="F43" i="3"/>
  <c r="F44" i="3"/>
  <c r="F45" i="3"/>
  <c r="F46" i="3"/>
  <c r="F47" i="3"/>
  <c r="F48" i="3"/>
  <c r="F49" i="3"/>
  <c r="F52" i="3"/>
  <c r="F53" i="3"/>
  <c r="F6" i="3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7" i="1"/>
  <c r="U38" i="1"/>
  <c r="U39" i="1"/>
  <c r="U40" i="1"/>
  <c r="U41" i="1"/>
  <c r="U42" i="1"/>
  <c r="U43" i="1"/>
  <c r="U44" i="1"/>
  <c r="U45" i="1"/>
  <c r="U46" i="1"/>
  <c r="U47" i="1"/>
  <c r="U50" i="1"/>
  <c r="U51" i="1"/>
  <c r="U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7" i="1"/>
  <c r="R38" i="1"/>
  <c r="R39" i="1"/>
  <c r="R40" i="1"/>
  <c r="R41" i="1"/>
  <c r="R42" i="1"/>
  <c r="R43" i="1"/>
  <c r="R44" i="1"/>
  <c r="R45" i="1"/>
  <c r="R46" i="1"/>
  <c r="R47" i="1"/>
  <c r="R50" i="1"/>
  <c r="R4" i="1"/>
  <c r="O5" i="1"/>
  <c r="O6" i="1"/>
  <c r="O7" i="1"/>
  <c r="O8" i="1"/>
  <c r="O9" i="1"/>
  <c r="O10" i="1"/>
  <c r="O12" i="1"/>
  <c r="O13" i="1"/>
  <c r="O14" i="1"/>
  <c r="O15" i="1"/>
  <c r="O16" i="1"/>
  <c r="O17" i="1"/>
  <c r="O18" i="1"/>
  <c r="O19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7" i="1"/>
  <c r="O38" i="1"/>
  <c r="O39" i="1"/>
  <c r="O40" i="1"/>
  <c r="O41" i="1"/>
  <c r="O42" i="1"/>
  <c r="O43" i="1"/>
  <c r="O44" i="1"/>
  <c r="O45" i="1"/>
  <c r="O46" i="1"/>
  <c r="O47" i="1"/>
  <c r="O50" i="1"/>
  <c r="O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7" i="1"/>
  <c r="L38" i="1"/>
  <c r="L39" i="1"/>
  <c r="L40" i="1"/>
  <c r="L41" i="1"/>
  <c r="L42" i="1"/>
  <c r="L43" i="1"/>
  <c r="L44" i="1"/>
  <c r="L45" i="1"/>
  <c r="L46" i="1"/>
  <c r="L47" i="1"/>
  <c r="L50" i="1"/>
  <c r="L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4" i="1"/>
  <c r="I25" i="1"/>
  <c r="I26" i="1"/>
  <c r="I27" i="1"/>
  <c r="I28" i="1"/>
  <c r="I29" i="1"/>
  <c r="I30" i="1"/>
  <c r="I31" i="1"/>
  <c r="I32" i="1"/>
  <c r="I33" i="1"/>
  <c r="I34" i="1"/>
  <c r="I35" i="1"/>
  <c r="I37" i="1"/>
  <c r="I38" i="1"/>
  <c r="I39" i="1"/>
  <c r="I40" i="1"/>
  <c r="I41" i="1"/>
  <c r="I42" i="1"/>
  <c r="I43" i="1"/>
  <c r="I44" i="1"/>
  <c r="I45" i="1"/>
  <c r="I46" i="1"/>
  <c r="I47" i="1"/>
  <c r="I50" i="1"/>
  <c r="I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3" i="1"/>
  <c r="F24" i="1"/>
  <c r="F25" i="1"/>
  <c r="F26" i="1"/>
  <c r="F29" i="1"/>
  <c r="F30" i="1"/>
  <c r="F31" i="1"/>
  <c r="F32" i="1"/>
  <c r="F33" i="1"/>
  <c r="F34" i="1"/>
  <c r="F35" i="1"/>
  <c r="F37" i="1"/>
  <c r="F38" i="1"/>
  <c r="F39" i="1"/>
  <c r="F40" i="1"/>
  <c r="F41" i="1"/>
  <c r="F42" i="1"/>
  <c r="F43" i="1"/>
  <c r="F44" i="1"/>
  <c r="F45" i="1"/>
  <c r="X45" i="1" s="1"/>
  <c r="F46" i="1"/>
  <c r="F47" i="1"/>
  <c r="F4" i="1"/>
  <c r="I51" i="3" l="1"/>
  <c r="I50" i="3"/>
  <c r="O51" i="3"/>
  <c r="P51" i="3"/>
  <c r="F50" i="3"/>
  <c r="L50" i="3"/>
  <c r="Q50" i="3"/>
  <c r="O50" i="3"/>
  <c r="P50" i="3"/>
  <c r="F51" i="3"/>
  <c r="F24" i="3"/>
  <c r="L51" i="3"/>
  <c r="Q51" i="3"/>
  <c r="G51" i="1"/>
  <c r="I51" i="1" s="1"/>
  <c r="W23" i="1"/>
  <c r="I23" i="1"/>
  <c r="R51" i="1"/>
  <c r="W51" i="1"/>
  <c r="X43" i="1"/>
  <c r="F51" i="1"/>
  <c r="L51" i="1"/>
  <c r="X51" i="1" s="1"/>
  <c r="R49" i="1"/>
  <c r="I49" i="1"/>
  <c r="X31" i="1"/>
  <c r="O49" i="1"/>
  <c r="L49" i="1"/>
  <c r="W49" i="1"/>
  <c r="V49" i="1"/>
  <c r="U49" i="1"/>
  <c r="F22" i="3"/>
  <c r="I23" i="3"/>
  <c r="I22" i="3"/>
  <c r="O22" i="3"/>
  <c r="P22" i="3"/>
  <c r="Q24" i="3"/>
  <c r="L22" i="3"/>
  <c r="O23" i="3"/>
  <c r="P23" i="3"/>
  <c r="F23" i="3"/>
  <c r="L24" i="3"/>
  <c r="Q23" i="3"/>
  <c r="R53" i="3"/>
  <c r="R19" i="3"/>
  <c r="I24" i="3"/>
  <c r="L23" i="3"/>
  <c r="O24" i="3"/>
  <c r="P24" i="3"/>
  <c r="Q22" i="3"/>
  <c r="R10" i="3"/>
  <c r="R52" i="3"/>
  <c r="R12" i="3"/>
  <c r="R49" i="3"/>
  <c r="R46" i="3"/>
  <c r="R43" i="3"/>
  <c r="R40" i="3"/>
  <c r="R37" i="3"/>
  <c r="R34" i="3"/>
  <c r="R31" i="3"/>
  <c r="R48" i="3"/>
  <c r="R45" i="3"/>
  <c r="R42" i="3"/>
  <c r="R39" i="3"/>
  <c r="R36" i="3"/>
  <c r="R33" i="3"/>
  <c r="R30" i="3"/>
  <c r="R27" i="3"/>
  <c r="R41" i="3"/>
  <c r="X39" i="1"/>
  <c r="O48" i="1"/>
  <c r="X37" i="1"/>
  <c r="F49" i="1"/>
  <c r="R47" i="3"/>
  <c r="R44" i="3"/>
  <c r="U48" i="1"/>
  <c r="X33" i="1"/>
  <c r="W48" i="1"/>
  <c r="L48" i="1"/>
  <c r="F48" i="1"/>
  <c r="R35" i="3"/>
  <c r="R48" i="1"/>
  <c r="I48" i="1"/>
  <c r="V48" i="1"/>
  <c r="R32" i="3"/>
  <c r="R38" i="3"/>
  <c r="R29" i="3"/>
  <c r="R26" i="3"/>
  <c r="F20" i="1"/>
  <c r="L22" i="1"/>
  <c r="I22" i="1"/>
  <c r="L21" i="1"/>
  <c r="R22" i="1"/>
  <c r="U21" i="1"/>
  <c r="V22" i="1"/>
  <c r="W20" i="1"/>
  <c r="I21" i="1"/>
  <c r="L20" i="1"/>
  <c r="O22" i="1"/>
  <c r="R21" i="1"/>
  <c r="U20" i="1"/>
  <c r="V21" i="1"/>
  <c r="O11" i="1"/>
  <c r="X11" i="1" s="1"/>
  <c r="O20" i="1"/>
  <c r="U22" i="1"/>
  <c r="W21" i="1"/>
  <c r="F22" i="1"/>
  <c r="F21" i="1"/>
  <c r="I20" i="1"/>
  <c r="O21" i="1"/>
  <c r="R20" i="1"/>
  <c r="V20" i="1"/>
  <c r="W22" i="1"/>
  <c r="X50" i="1"/>
  <c r="X40" i="1"/>
  <c r="X36" i="1"/>
  <c r="X25" i="1"/>
  <c r="X28" i="1"/>
  <c r="X46" i="1"/>
  <c r="X42" i="1"/>
  <c r="X34" i="1"/>
  <c r="X30" i="1"/>
  <c r="X32" i="1"/>
  <c r="X8" i="1"/>
  <c r="X47" i="1"/>
  <c r="X44" i="1"/>
  <c r="X41" i="1"/>
  <c r="X38" i="1"/>
  <c r="X35" i="1"/>
  <c r="X29" i="1"/>
  <c r="X26" i="1"/>
  <c r="X24" i="1"/>
  <c r="X27" i="1"/>
  <c r="X23" i="1"/>
  <c r="X19" i="1"/>
  <c r="X15" i="1"/>
  <c r="X7" i="1"/>
  <c r="R25" i="3"/>
  <c r="R21" i="3"/>
  <c r="R17" i="3"/>
  <c r="R13" i="3"/>
  <c r="R9" i="3"/>
  <c r="R8" i="3"/>
  <c r="X6" i="1"/>
  <c r="X14" i="1"/>
  <c r="R16" i="3"/>
  <c r="X10" i="1"/>
  <c r="X18" i="1"/>
  <c r="R20" i="3"/>
  <c r="X5" i="1"/>
  <c r="R7" i="3"/>
  <c r="R15" i="3"/>
  <c r="X13" i="1"/>
  <c r="R35" i="4"/>
  <c r="R39" i="4"/>
  <c r="R37" i="4"/>
  <c r="R34" i="4"/>
  <c r="R36" i="4"/>
  <c r="H45" i="4"/>
  <c r="Q45" i="4" s="1"/>
  <c r="R45" i="4"/>
  <c r="R51" i="4"/>
  <c r="R11" i="3"/>
  <c r="X9" i="1"/>
  <c r="X17" i="1"/>
  <c r="R14" i="3"/>
  <c r="R6" i="3"/>
  <c r="R18" i="3"/>
  <c r="X12" i="1"/>
  <c r="X16" i="1"/>
  <c r="X4" i="1"/>
  <c r="R50" i="3" l="1"/>
  <c r="R51" i="3"/>
  <c r="R22" i="3"/>
  <c r="V51" i="1"/>
  <c r="X49" i="1"/>
  <c r="R23" i="3"/>
  <c r="R24" i="3"/>
  <c r="X48" i="1"/>
  <c r="X22" i="1"/>
  <c r="X20" i="1"/>
  <c r="X21" i="1"/>
</calcChain>
</file>

<file path=xl/sharedStrings.xml><?xml version="1.0" encoding="utf-8"?>
<sst xmlns="http://schemas.openxmlformats.org/spreadsheetml/2006/main" count="308" uniqueCount="77">
  <si>
    <t>Course</t>
  </si>
  <si>
    <t>Stream</t>
  </si>
  <si>
    <t>Year</t>
  </si>
  <si>
    <t>Total</t>
  </si>
  <si>
    <t>Male</t>
  </si>
  <si>
    <t>Female</t>
  </si>
  <si>
    <t>General</t>
  </si>
  <si>
    <t>OBC</t>
  </si>
  <si>
    <t>SC</t>
  </si>
  <si>
    <t>ST</t>
  </si>
  <si>
    <t>Hindu</t>
  </si>
  <si>
    <t>Other</t>
  </si>
  <si>
    <t>BA</t>
  </si>
  <si>
    <t>I</t>
  </si>
  <si>
    <t>II</t>
  </si>
  <si>
    <t>III</t>
  </si>
  <si>
    <t>B Com</t>
  </si>
  <si>
    <t>BSc Bio</t>
  </si>
  <si>
    <t>BSc Maths</t>
  </si>
  <si>
    <t>Under 
Graduation</t>
  </si>
  <si>
    <t>Commerce</t>
  </si>
  <si>
    <t>Economics</t>
  </si>
  <si>
    <t>Hindi</t>
  </si>
  <si>
    <t>History 
(MIH)</t>
  </si>
  <si>
    <t>Geography</t>
  </si>
  <si>
    <t>Sociology</t>
  </si>
  <si>
    <t>Sanskrit</t>
  </si>
  <si>
    <t>Urdu</t>
  </si>
  <si>
    <t>UG Total</t>
  </si>
  <si>
    <t>Post
Graduation</t>
  </si>
  <si>
    <t>PG Total</t>
  </si>
  <si>
    <t>Over All Total</t>
  </si>
  <si>
    <t>English</t>
  </si>
  <si>
    <t>Maj</t>
  </si>
  <si>
    <t>Min</t>
  </si>
  <si>
    <t>Subject</t>
  </si>
  <si>
    <t>Paper</t>
  </si>
  <si>
    <t>Boy</t>
  </si>
  <si>
    <t>Girls</t>
  </si>
  <si>
    <t>History</t>
  </si>
  <si>
    <t>Political 
Science</t>
  </si>
  <si>
    <t>Physical
Education</t>
  </si>
  <si>
    <t>Physics</t>
  </si>
  <si>
    <t>Maths</t>
  </si>
  <si>
    <t>Chemistry</t>
  </si>
  <si>
    <t>Botany</t>
  </si>
  <si>
    <t>Zoology</t>
  </si>
  <si>
    <t>I Year</t>
  </si>
  <si>
    <t>II Year</t>
  </si>
  <si>
    <t>III Year</t>
  </si>
  <si>
    <t>.</t>
  </si>
  <si>
    <t>Arts</t>
  </si>
  <si>
    <t>Science</t>
  </si>
  <si>
    <t>Cource</t>
  </si>
  <si>
    <t>General EWS</t>
  </si>
  <si>
    <t>Islam</t>
  </si>
  <si>
    <t>Jain</t>
  </si>
  <si>
    <t>B.Sc.-Maths</t>
  </si>
  <si>
    <t>B.Sc.-Bio</t>
  </si>
  <si>
    <t>B.Com.</t>
  </si>
  <si>
    <t>B.A.</t>
  </si>
  <si>
    <t>BA I</t>
  </si>
  <si>
    <t>Grant Total</t>
  </si>
  <si>
    <t>Bcom 1</t>
  </si>
  <si>
    <t>Grant
Total</t>
  </si>
  <si>
    <t>UG 1st year</t>
  </si>
  <si>
    <t>All UG Total</t>
  </si>
  <si>
    <t>UG 2nd year</t>
  </si>
  <si>
    <t>UG 3rd year</t>
  </si>
  <si>
    <t>All PG Total</t>
  </si>
  <si>
    <t>PG 1st year Total</t>
  </si>
  <si>
    <t>PG 2nd year Total</t>
  </si>
  <si>
    <t>UG 1st Year Total</t>
  </si>
  <si>
    <t>UG 2nd Year Total</t>
  </si>
  <si>
    <t>UG 3rd Year Total</t>
  </si>
  <si>
    <t>Class and Category wise Student Detail 2024-25</t>
  </si>
  <si>
    <t>Religion wise Student Detail 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</si>
</sst>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36"/>
      <color theme="1"/>
      <name val="Algerian"/>
      <family val="5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4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/>
    </xf>
    <xf numFmtId="0" fontId="2" fillId="5" borderId="1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8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vertical="center"/>
    </xf>
    <xf numFmtId="0" fontId="2" fillId="11" borderId="1" xfId="0" applyFont="1" applyFill="1" applyBorder="1" applyAlignment="1">
      <alignment vertical="center"/>
    </xf>
    <xf numFmtId="0" fontId="2" fillId="12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vertical="center"/>
    </xf>
    <xf numFmtId="0" fontId="2" fillId="7" borderId="7" xfId="0" applyFont="1" applyFill="1" applyBorder="1" applyAlignment="1">
      <alignment vertical="center"/>
    </xf>
    <xf numFmtId="0" fontId="2" fillId="11" borderId="7" xfId="0" applyFont="1" applyFill="1" applyBorder="1" applyAlignment="1">
      <alignment vertical="center"/>
    </xf>
    <xf numFmtId="0" fontId="2" fillId="12" borderId="7" xfId="0" applyFont="1" applyFill="1" applyBorder="1" applyAlignment="1">
      <alignment vertical="center"/>
    </xf>
    <xf numFmtId="0" fontId="3" fillId="5" borderId="7" xfId="0" applyFont="1" applyFill="1" applyBorder="1" applyAlignment="1">
      <alignment vertical="center"/>
    </xf>
    <xf numFmtId="0" fontId="2" fillId="10" borderId="7" xfId="0" applyFont="1" applyFill="1" applyBorder="1" applyAlignment="1">
      <alignment vertical="center"/>
    </xf>
    <xf numFmtId="0" fontId="2" fillId="5" borderId="7" xfId="0" applyFont="1" applyFill="1" applyBorder="1" applyAlignment="1">
      <alignment vertical="center"/>
    </xf>
    <xf numFmtId="0" fontId="3" fillId="4" borderId="7" xfId="0" applyFont="1" applyFill="1" applyBorder="1"/>
    <xf numFmtId="0" fontId="3" fillId="14" borderId="7" xfId="0" applyFont="1" applyFill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8" borderId="11" xfId="0" applyFont="1" applyFill="1" applyBorder="1" applyAlignment="1">
      <alignment vertical="center"/>
    </xf>
    <xf numFmtId="0" fontId="2" fillId="8" borderId="12" xfId="0" applyFont="1" applyFill="1" applyBorder="1" applyAlignment="1">
      <alignment vertical="center"/>
    </xf>
    <xf numFmtId="0" fontId="2" fillId="7" borderId="11" xfId="0" applyFont="1" applyFill="1" applyBorder="1" applyAlignment="1">
      <alignment vertical="center"/>
    </xf>
    <xf numFmtId="0" fontId="2" fillId="7" borderId="12" xfId="0" applyFont="1" applyFill="1" applyBorder="1" applyAlignment="1">
      <alignment vertical="center"/>
    </xf>
    <xf numFmtId="0" fontId="2" fillId="11" borderId="11" xfId="0" applyFont="1" applyFill="1" applyBorder="1" applyAlignment="1">
      <alignment vertical="center"/>
    </xf>
    <xf numFmtId="0" fontId="2" fillId="11" borderId="12" xfId="0" applyFont="1" applyFill="1" applyBorder="1" applyAlignment="1">
      <alignment vertical="center"/>
    </xf>
    <xf numFmtId="0" fontId="2" fillId="12" borderId="11" xfId="0" applyFont="1" applyFill="1" applyBorder="1" applyAlignment="1">
      <alignment vertical="center"/>
    </xf>
    <xf numFmtId="0" fontId="2" fillId="12" borderId="12" xfId="0" applyFont="1" applyFill="1" applyBorder="1" applyAlignment="1">
      <alignment vertical="center"/>
    </xf>
    <xf numFmtId="0" fontId="6" fillId="5" borderId="11" xfId="0" applyFont="1" applyFill="1" applyBorder="1" applyAlignment="1">
      <alignment vertical="center"/>
    </xf>
    <xf numFmtId="0" fontId="6" fillId="5" borderId="12" xfId="0" applyFont="1" applyFill="1" applyBorder="1" applyAlignment="1">
      <alignment vertical="center"/>
    </xf>
    <xf numFmtId="0" fontId="2" fillId="10" borderId="11" xfId="0" applyFont="1" applyFill="1" applyBorder="1" applyAlignment="1">
      <alignment vertical="center"/>
    </xf>
    <xf numFmtId="0" fontId="2" fillId="10" borderId="12" xfId="0" applyFont="1" applyFill="1" applyBorder="1" applyAlignment="1">
      <alignment vertical="center"/>
    </xf>
    <xf numFmtId="0" fontId="2" fillId="5" borderId="11" xfId="0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0" fontId="3" fillId="4" borderId="11" xfId="0" applyFont="1" applyFill="1" applyBorder="1"/>
    <xf numFmtId="0" fontId="3" fillId="4" borderId="12" xfId="0" applyFont="1" applyFill="1" applyBorder="1" applyAlignment="1">
      <alignment vertical="center"/>
    </xf>
    <xf numFmtId="0" fontId="3" fillId="14" borderId="13" xfId="0" applyFont="1" applyFill="1" applyBorder="1"/>
    <xf numFmtId="0" fontId="3" fillId="14" borderId="14" xfId="0" applyFont="1" applyFill="1" applyBorder="1"/>
    <xf numFmtId="0" fontId="3" fillId="14" borderId="15" xfId="0" applyFont="1" applyFill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4" borderId="11" xfId="0" applyFont="1" applyFill="1" applyBorder="1" applyAlignment="1">
      <alignment vertical="center"/>
    </xf>
    <xf numFmtId="0" fontId="3" fillId="14" borderId="13" xfId="0" applyFont="1" applyFill="1" applyBorder="1" applyAlignment="1">
      <alignment vertical="center"/>
    </xf>
    <xf numFmtId="0" fontId="3" fillId="14" borderId="14" xfId="0" applyFont="1" applyFill="1" applyBorder="1" applyAlignment="1">
      <alignment vertical="center"/>
    </xf>
    <xf numFmtId="0" fontId="2" fillId="9" borderId="16" xfId="0" applyFont="1" applyFill="1" applyBorder="1" applyAlignment="1">
      <alignment horizontal="center" vertical="center" wrapText="1"/>
    </xf>
    <xf numFmtId="0" fontId="2" fillId="9" borderId="17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0" fontId="2" fillId="8" borderId="23" xfId="0" applyFont="1" applyFill="1" applyBorder="1" applyAlignment="1">
      <alignment vertical="center"/>
    </xf>
    <xf numFmtId="0" fontId="2" fillId="8" borderId="25" xfId="0" applyFont="1" applyFill="1" applyBorder="1" applyAlignment="1">
      <alignment vertical="center"/>
    </xf>
    <xf numFmtId="0" fontId="2" fillId="8" borderId="26" xfId="0" applyFont="1" applyFill="1" applyBorder="1" applyAlignment="1">
      <alignment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vertical="center"/>
    </xf>
    <xf numFmtId="0" fontId="7" fillId="3" borderId="13" xfId="0" applyFont="1" applyFill="1" applyBorder="1" applyAlignment="1">
      <alignment vertical="center"/>
    </xf>
    <xf numFmtId="0" fontId="7" fillId="3" borderId="14" xfId="0" applyFont="1" applyFill="1" applyBorder="1" applyAlignment="1">
      <alignment vertical="center"/>
    </xf>
    <xf numFmtId="0" fontId="7" fillId="3" borderId="15" xfId="0" applyFont="1" applyFill="1" applyBorder="1" applyAlignment="1">
      <alignment vertical="center"/>
    </xf>
    <xf numFmtId="0" fontId="2" fillId="7" borderId="23" xfId="0" applyFont="1" applyFill="1" applyBorder="1" applyAlignment="1">
      <alignment horizontal="center" vertical="center"/>
    </xf>
    <xf numFmtId="0" fontId="2" fillId="7" borderId="24" xfId="0" applyFont="1" applyFill="1" applyBorder="1" applyAlignment="1">
      <alignment vertical="center"/>
    </xf>
    <xf numFmtId="0" fontId="2" fillId="7" borderId="23" xfId="0" applyFont="1" applyFill="1" applyBorder="1" applyAlignment="1">
      <alignment vertical="center"/>
    </xf>
    <xf numFmtId="0" fontId="2" fillId="7" borderId="25" xfId="0" applyFont="1" applyFill="1" applyBorder="1" applyAlignment="1">
      <alignment vertical="center"/>
    </xf>
    <xf numFmtId="0" fontId="2" fillId="7" borderId="26" xfId="0" applyFont="1" applyFill="1" applyBorder="1" applyAlignment="1">
      <alignment vertical="center"/>
    </xf>
    <xf numFmtId="0" fontId="2" fillId="7" borderId="11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2" fillId="11" borderId="23" xfId="0" applyFont="1" applyFill="1" applyBorder="1" applyAlignment="1">
      <alignment horizontal="center" vertical="center"/>
    </xf>
    <xf numFmtId="0" fontId="2" fillId="11" borderId="24" xfId="0" applyFont="1" applyFill="1" applyBorder="1" applyAlignment="1">
      <alignment vertical="center"/>
    </xf>
    <xf numFmtId="0" fontId="2" fillId="11" borderId="23" xfId="0" applyFont="1" applyFill="1" applyBorder="1" applyAlignment="1">
      <alignment vertical="center"/>
    </xf>
    <xf numFmtId="0" fontId="2" fillId="11" borderId="25" xfId="0" applyFont="1" applyFill="1" applyBorder="1" applyAlignment="1">
      <alignment vertical="center"/>
    </xf>
    <xf numFmtId="0" fontId="2" fillId="11" borderId="26" xfId="0" applyFont="1" applyFill="1" applyBorder="1" applyAlignment="1">
      <alignment vertical="center"/>
    </xf>
    <xf numFmtId="0" fontId="2" fillId="11" borderId="11" xfId="0" applyFont="1" applyFill="1" applyBorder="1" applyAlignment="1">
      <alignment horizontal="center" vertical="center"/>
    </xf>
    <xf numFmtId="0" fontId="2" fillId="11" borderId="13" xfId="0" applyFont="1" applyFill="1" applyBorder="1" applyAlignment="1">
      <alignment horizontal="center" vertical="center"/>
    </xf>
    <xf numFmtId="0" fontId="2" fillId="9" borderId="20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3" fillId="5" borderId="20" xfId="0" applyFont="1" applyFill="1" applyBorder="1" applyAlignment="1">
      <alignment vertical="center"/>
    </xf>
    <xf numFmtId="0" fontId="6" fillId="5" borderId="2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6" fillId="5" borderId="22" xfId="0" applyFont="1" applyFill="1" applyBorder="1" applyAlignment="1">
      <alignment vertical="center"/>
    </xf>
    <xf numFmtId="0" fontId="2" fillId="12" borderId="23" xfId="0" applyFont="1" applyFill="1" applyBorder="1" applyAlignment="1">
      <alignment horizontal="center" vertical="center"/>
    </xf>
    <xf numFmtId="0" fontId="2" fillId="12" borderId="24" xfId="0" applyFont="1" applyFill="1" applyBorder="1" applyAlignment="1">
      <alignment vertical="center"/>
    </xf>
    <xf numFmtId="0" fontId="2" fillId="12" borderId="23" xfId="0" applyFont="1" applyFill="1" applyBorder="1" applyAlignment="1">
      <alignment vertical="center"/>
    </xf>
    <xf numFmtId="0" fontId="2" fillId="12" borderId="25" xfId="0" applyFont="1" applyFill="1" applyBorder="1" applyAlignment="1">
      <alignment vertical="center"/>
    </xf>
    <xf numFmtId="0" fontId="2" fillId="12" borderId="26" xfId="0" applyFont="1" applyFill="1" applyBorder="1" applyAlignment="1">
      <alignment vertical="center"/>
    </xf>
    <xf numFmtId="0" fontId="2" fillId="12" borderId="11" xfId="0" applyFont="1" applyFill="1" applyBorder="1" applyAlignment="1">
      <alignment horizontal="center" vertical="center"/>
    </xf>
    <xf numFmtId="0" fontId="2" fillId="12" borderId="13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 wrapText="1"/>
    </xf>
    <xf numFmtId="0" fontId="2" fillId="9" borderId="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vertical="center"/>
    </xf>
    <xf numFmtId="0" fontId="4" fillId="4" borderId="18" xfId="0" applyFon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4" fillId="4" borderId="19" xfId="0" applyFont="1" applyFill="1" applyBorder="1" applyAlignment="1">
      <alignment vertical="center"/>
    </xf>
    <xf numFmtId="0" fontId="2" fillId="11" borderId="28" xfId="0" applyFont="1" applyFill="1" applyBorder="1" applyAlignment="1">
      <alignment horizontal="center" vertical="center"/>
    </xf>
    <xf numFmtId="0" fontId="2" fillId="11" borderId="29" xfId="0" applyFont="1" applyFill="1" applyBorder="1" applyAlignment="1">
      <alignment horizontal="center" vertical="center"/>
    </xf>
    <xf numFmtId="0" fontId="2" fillId="11" borderId="30" xfId="0" applyFont="1" applyFill="1" applyBorder="1" applyAlignment="1">
      <alignment horizontal="center" vertical="center"/>
    </xf>
    <xf numFmtId="0" fontId="2" fillId="13" borderId="27" xfId="0" applyFont="1" applyFill="1" applyBorder="1" applyAlignment="1">
      <alignment vertical="center"/>
    </xf>
    <xf numFmtId="0" fontId="7" fillId="13" borderId="13" xfId="0" applyFont="1" applyFill="1" applyBorder="1" applyAlignment="1">
      <alignment vertical="center"/>
    </xf>
    <xf numFmtId="0" fontId="7" fillId="13" borderId="14" xfId="0" applyFont="1" applyFill="1" applyBorder="1" applyAlignment="1">
      <alignment vertical="center"/>
    </xf>
    <xf numFmtId="0" fontId="7" fillId="13" borderId="15" xfId="0" applyFont="1" applyFill="1" applyBorder="1" applyAlignment="1">
      <alignment vertical="center"/>
    </xf>
    <xf numFmtId="0" fontId="2" fillId="10" borderId="28" xfId="0" applyFont="1" applyFill="1" applyBorder="1" applyAlignment="1">
      <alignment horizontal="center" vertical="center"/>
    </xf>
    <xf numFmtId="0" fontId="2" fillId="10" borderId="24" xfId="0" applyFont="1" applyFill="1" applyBorder="1" applyAlignment="1">
      <alignment vertical="center"/>
    </xf>
    <xf numFmtId="0" fontId="2" fillId="10" borderId="23" xfId="0" applyFont="1" applyFill="1" applyBorder="1" applyAlignment="1">
      <alignment vertical="center"/>
    </xf>
    <xf numFmtId="0" fontId="2" fillId="10" borderId="25" xfId="0" applyFont="1" applyFill="1" applyBorder="1" applyAlignment="1">
      <alignment vertical="center"/>
    </xf>
    <xf numFmtId="0" fontId="2" fillId="10" borderId="26" xfId="0" applyFont="1" applyFill="1" applyBorder="1" applyAlignment="1">
      <alignment vertical="center"/>
    </xf>
    <xf numFmtId="0" fontId="2" fillId="10" borderId="29" xfId="0" applyFont="1" applyFill="1" applyBorder="1" applyAlignment="1">
      <alignment horizontal="center" vertical="center"/>
    </xf>
    <xf numFmtId="0" fontId="2" fillId="10" borderId="30" xfId="0" applyFont="1" applyFill="1" applyBorder="1" applyAlignment="1">
      <alignment horizontal="center" vertical="center"/>
    </xf>
    <xf numFmtId="0" fontId="2" fillId="12" borderId="28" xfId="0" applyFont="1" applyFill="1" applyBorder="1" applyAlignment="1">
      <alignment horizontal="center" vertical="center"/>
    </xf>
    <xf numFmtId="0" fontId="2" fillId="12" borderId="29" xfId="0" applyFont="1" applyFill="1" applyBorder="1" applyAlignment="1">
      <alignment horizontal="center" vertical="center"/>
    </xf>
    <xf numFmtId="0" fontId="2" fillId="12" borderId="30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 wrapText="1"/>
    </xf>
    <xf numFmtId="0" fontId="2" fillId="7" borderId="29" xfId="0" applyFont="1" applyFill="1" applyBorder="1" applyAlignment="1">
      <alignment horizontal="center" vertical="center" wrapText="1"/>
    </xf>
    <xf numFmtId="0" fontId="2" fillId="7" borderId="30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/>
    </xf>
    <xf numFmtId="0" fontId="2" fillId="5" borderId="20" xfId="0" applyFont="1" applyFill="1" applyBorder="1" applyAlignment="1">
      <alignment vertical="center"/>
    </xf>
    <xf numFmtId="0" fontId="2" fillId="5" borderId="21" xfId="0" applyFont="1" applyFill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0" fontId="2" fillId="5" borderId="22" xfId="0" applyFont="1" applyFill="1" applyBorder="1" applyAlignment="1">
      <alignment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0" fillId="11" borderId="1" xfId="0" applyFill="1" applyBorder="1" applyAlignment="1">
      <alignment vertical="center"/>
    </xf>
    <xf numFmtId="0" fontId="0" fillId="10" borderId="1" xfId="0" applyFill="1" applyBorder="1" applyAlignment="1">
      <alignment vertical="center"/>
    </xf>
    <xf numFmtId="0" fontId="0" fillId="12" borderId="1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12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8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vertical="center"/>
    </xf>
    <xf numFmtId="0" fontId="0" fillId="11" borderId="7" xfId="0" applyFill="1" applyBorder="1" applyAlignment="1">
      <alignment vertical="center"/>
    </xf>
    <xf numFmtId="0" fontId="0" fillId="10" borderId="7" xfId="0" applyFill="1" applyBorder="1" applyAlignment="1">
      <alignment vertical="center"/>
    </xf>
    <xf numFmtId="0" fontId="0" fillId="12" borderId="7" xfId="0" applyFill="1" applyBorder="1" applyAlignment="1">
      <alignment vertical="center"/>
    </xf>
    <xf numFmtId="0" fontId="0" fillId="7" borderId="7" xfId="0" applyFill="1" applyBorder="1" applyAlignment="1">
      <alignment vertical="center"/>
    </xf>
    <xf numFmtId="0" fontId="0" fillId="8" borderId="7" xfId="0" applyFont="1" applyFill="1" applyBorder="1" applyAlignment="1">
      <alignment vertical="center"/>
    </xf>
    <xf numFmtId="0" fontId="0" fillId="6" borderId="7" xfId="0" applyFill="1" applyBorder="1"/>
    <xf numFmtId="0" fontId="0" fillId="14" borderId="7" xfId="0" applyFill="1" applyBorder="1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11" borderId="11" xfId="0" applyFill="1" applyBorder="1" applyAlignment="1">
      <alignment vertical="center"/>
    </xf>
    <xf numFmtId="0" fontId="0" fillId="11" borderId="12" xfId="0" applyFill="1" applyBorder="1" applyAlignment="1">
      <alignment vertical="center"/>
    </xf>
    <xf numFmtId="0" fontId="0" fillId="10" borderId="11" xfId="0" applyFill="1" applyBorder="1" applyAlignment="1">
      <alignment vertical="center"/>
    </xf>
    <xf numFmtId="0" fontId="0" fillId="10" borderId="12" xfId="0" applyFill="1" applyBorder="1" applyAlignment="1">
      <alignment vertical="center"/>
    </xf>
    <xf numFmtId="0" fontId="0" fillId="12" borderId="11" xfId="0" applyFill="1" applyBorder="1" applyAlignment="1">
      <alignment vertical="center"/>
    </xf>
    <xf numFmtId="0" fontId="0" fillId="12" borderId="12" xfId="0" applyFill="1" applyBorder="1" applyAlignment="1">
      <alignment vertical="center"/>
    </xf>
    <xf numFmtId="0" fontId="0" fillId="7" borderId="11" xfId="0" applyFill="1" applyBorder="1" applyAlignment="1">
      <alignment vertical="center"/>
    </xf>
    <xf numFmtId="0" fontId="0" fillId="7" borderId="12" xfId="0" applyFill="1" applyBorder="1" applyAlignment="1">
      <alignment vertical="center"/>
    </xf>
    <xf numFmtId="0" fontId="0" fillId="8" borderId="11" xfId="0" applyFont="1" applyFill="1" applyBorder="1" applyAlignment="1">
      <alignment vertical="center"/>
    </xf>
    <xf numFmtId="0" fontId="0" fillId="8" borderId="12" xfId="0" applyFont="1" applyFill="1" applyBorder="1" applyAlignment="1">
      <alignment vertical="center"/>
    </xf>
    <xf numFmtId="0" fontId="0" fillId="6" borderId="11" xfId="0" applyFill="1" applyBorder="1"/>
    <xf numFmtId="0" fontId="0" fillId="6" borderId="12" xfId="0" applyFill="1" applyBorder="1" applyAlignment="1">
      <alignment vertical="center"/>
    </xf>
    <xf numFmtId="0" fontId="0" fillId="14" borderId="13" xfId="0" applyFill="1" applyBorder="1"/>
    <xf numFmtId="0" fontId="0" fillId="14" borderId="14" xfId="0" applyFill="1" applyBorder="1"/>
    <xf numFmtId="0" fontId="0" fillId="14" borderId="15" xfId="0" applyFill="1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6" borderId="11" xfId="0" applyFill="1" applyBorder="1" applyAlignment="1">
      <alignment vertical="center"/>
    </xf>
    <xf numFmtId="0" fontId="0" fillId="14" borderId="13" xfId="0" applyFill="1" applyBorder="1" applyAlignment="1">
      <alignment vertical="center"/>
    </xf>
    <xf numFmtId="0" fontId="0" fillId="14" borderId="14" xfId="0" applyFill="1" applyBorder="1" applyAlignment="1">
      <alignment vertical="center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11" borderId="23" xfId="0" applyFill="1" applyBorder="1" applyAlignment="1">
      <alignment horizontal="center" vertical="center"/>
    </xf>
    <xf numFmtId="0" fontId="0" fillId="11" borderId="24" xfId="0" applyFill="1" applyBorder="1" applyAlignment="1">
      <alignment vertical="center"/>
    </xf>
    <xf numFmtId="0" fontId="0" fillId="11" borderId="23" xfId="0" applyFill="1" applyBorder="1" applyAlignment="1">
      <alignment vertical="center"/>
    </xf>
    <xf numFmtId="0" fontId="0" fillId="11" borderId="25" xfId="0" applyFill="1" applyBorder="1" applyAlignment="1">
      <alignment vertical="center"/>
    </xf>
    <xf numFmtId="0" fontId="0" fillId="11" borderId="26" xfId="0" applyFill="1" applyBorder="1" applyAlignment="1">
      <alignment vertical="center"/>
    </xf>
    <xf numFmtId="0" fontId="0" fillId="11" borderId="11" xfId="0" applyFill="1" applyBorder="1" applyAlignment="1">
      <alignment horizontal="center" vertical="center"/>
    </xf>
    <xf numFmtId="0" fontId="0" fillId="11" borderId="13" xfId="0" applyFill="1" applyBorder="1" applyAlignment="1">
      <alignment horizontal="center" vertical="center"/>
    </xf>
    <xf numFmtId="0" fontId="5" fillId="2" borderId="27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0" fillId="12" borderId="20" xfId="0" applyFill="1" applyBorder="1" applyAlignment="1">
      <alignment vertical="center"/>
    </xf>
    <xf numFmtId="0" fontId="0" fillId="12" borderId="21" xfId="0" applyFill="1" applyBorder="1" applyAlignment="1">
      <alignment vertical="center"/>
    </xf>
    <xf numFmtId="0" fontId="0" fillId="12" borderId="4" xfId="0" applyFill="1" applyBorder="1" applyAlignment="1">
      <alignment vertical="center"/>
    </xf>
    <xf numFmtId="0" fontId="0" fillId="12" borderId="22" xfId="0" applyFill="1" applyBorder="1" applyAlignment="1">
      <alignment vertical="center"/>
    </xf>
    <xf numFmtId="0" fontId="0" fillId="10" borderId="23" xfId="0" applyFill="1" applyBorder="1" applyAlignment="1">
      <alignment horizontal="center" vertical="center"/>
    </xf>
    <xf numFmtId="0" fontId="0" fillId="10" borderId="24" xfId="0" applyFill="1" applyBorder="1" applyAlignment="1">
      <alignment vertical="center"/>
    </xf>
    <xf numFmtId="0" fontId="0" fillId="10" borderId="23" xfId="0" applyFill="1" applyBorder="1" applyAlignment="1">
      <alignment vertical="center"/>
    </xf>
    <xf numFmtId="0" fontId="0" fillId="10" borderId="25" xfId="0" applyFill="1" applyBorder="1" applyAlignment="1">
      <alignment vertical="center"/>
    </xf>
    <xf numFmtId="0" fontId="0" fillId="10" borderId="26" xfId="0" applyFill="1" applyBorder="1" applyAlignment="1">
      <alignment vertical="center"/>
    </xf>
    <xf numFmtId="0" fontId="0" fillId="10" borderId="11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7" borderId="20" xfId="0" applyFill="1" applyBorder="1" applyAlignment="1">
      <alignment vertical="center"/>
    </xf>
    <xf numFmtId="0" fontId="0" fillId="7" borderId="21" xfId="0" applyFill="1" applyBorder="1" applyAlignment="1">
      <alignment vertical="center"/>
    </xf>
    <xf numFmtId="0" fontId="0" fillId="7" borderId="4" xfId="0" applyFill="1" applyBorder="1" applyAlignment="1">
      <alignment vertical="center"/>
    </xf>
    <xf numFmtId="0" fontId="0" fillId="7" borderId="22" xfId="0" applyFill="1" applyBorder="1" applyAlignment="1">
      <alignment vertical="center"/>
    </xf>
    <xf numFmtId="0" fontId="0" fillId="12" borderId="23" xfId="0" applyFill="1" applyBorder="1" applyAlignment="1">
      <alignment horizontal="center" vertical="center"/>
    </xf>
    <xf numFmtId="0" fontId="0" fillId="12" borderId="24" xfId="0" applyFill="1" applyBorder="1" applyAlignment="1">
      <alignment vertical="center"/>
    </xf>
    <xf numFmtId="0" fontId="0" fillId="12" borderId="23" xfId="0" applyFill="1" applyBorder="1" applyAlignment="1">
      <alignment vertical="center"/>
    </xf>
    <xf numFmtId="0" fontId="0" fillId="12" borderId="25" xfId="0" applyFill="1" applyBorder="1" applyAlignment="1">
      <alignment vertical="center"/>
    </xf>
    <xf numFmtId="0" fontId="0" fillId="12" borderId="26" xfId="0" applyFill="1" applyBorder="1" applyAlignment="1">
      <alignment vertical="center"/>
    </xf>
    <xf numFmtId="0" fontId="0" fillId="12" borderId="11" xfId="0" applyFill="1" applyBorder="1" applyAlignment="1">
      <alignment horizontal="center" vertical="center"/>
    </xf>
    <xf numFmtId="0" fontId="0" fillId="12" borderId="13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/>
    </xf>
    <xf numFmtId="0" fontId="0" fillId="8" borderId="20" xfId="0" applyFont="1" applyFill="1" applyBorder="1" applyAlignment="1">
      <alignment vertical="center"/>
    </xf>
    <xf numFmtId="0" fontId="0" fillId="8" borderId="21" xfId="0" applyFont="1" applyFill="1" applyBorder="1" applyAlignment="1">
      <alignment vertical="center"/>
    </xf>
    <xf numFmtId="0" fontId="0" fillId="8" borderId="4" xfId="0" applyFont="1" applyFill="1" applyBorder="1" applyAlignment="1">
      <alignment vertical="center"/>
    </xf>
    <xf numFmtId="0" fontId="0" fillId="8" borderId="22" xfId="0" applyFont="1" applyFill="1" applyBorder="1" applyAlignment="1">
      <alignment vertical="center"/>
    </xf>
    <xf numFmtId="0" fontId="0" fillId="7" borderId="23" xfId="0" applyFill="1" applyBorder="1" applyAlignment="1">
      <alignment horizontal="center" vertical="center"/>
    </xf>
    <xf numFmtId="0" fontId="0" fillId="7" borderId="24" xfId="0" applyFill="1" applyBorder="1" applyAlignment="1">
      <alignment vertical="center"/>
    </xf>
    <xf numFmtId="0" fontId="0" fillId="7" borderId="23" xfId="0" applyFill="1" applyBorder="1" applyAlignment="1">
      <alignment vertical="center"/>
    </xf>
    <xf numFmtId="0" fontId="0" fillId="7" borderId="25" xfId="0" applyFill="1" applyBorder="1" applyAlignment="1">
      <alignment vertical="center"/>
    </xf>
    <xf numFmtId="0" fontId="0" fillId="7" borderId="26" xfId="0" applyFill="1" applyBorder="1" applyAlignment="1">
      <alignment vertical="center"/>
    </xf>
    <xf numFmtId="0" fontId="0" fillId="7" borderId="11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0" fillId="11" borderId="28" xfId="0" applyFill="1" applyBorder="1" applyAlignment="1">
      <alignment horizontal="center" vertical="center"/>
    </xf>
    <xf numFmtId="0" fontId="0" fillId="11" borderId="29" xfId="0" applyFill="1" applyBorder="1" applyAlignment="1">
      <alignment horizontal="center" vertical="center"/>
    </xf>
    <xf numFmtId="0" fontId="0" fillId="11" borderId="30" xfId="0" applyFill="1" applyBorder="1" applyAlignment="1">
      <alignment horizontal="center" vertical="center"/>
    </xf>
    <xf numFmtId="0" fontId="0" fillId="10" borderId="28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0" fillId="10" borderId="30" xfId="0" applyFill="1" applyBorder="1" applyAlignment="1">
      <alignment horizontal="center" vertical="center"/>
    </xf>
    <xf numFmtId="0" fontId="0" fillId="12" borderId="28" xfId="0" applyFill="1" applyBorder="1" applyAlignment="1">
      <alignment horizontal="center" vertical="center"/>
    </xf>
    <xf numFmtId="0" fontId="0" fillId="12" borderId="29" xfId="0" applyFill="1" applyBorder="1" applyAlignment="1">
      <alignment horizontal="center" vertical="center"/>
    </xf>
    <xf numFmtId="0" fontId="0" fillId="12" borderId="30" xfId="0" applyFill="1" applyBorder="1" applyAlignment="1">
      <alignment horizontal="center" vertical="center"/>
    </xf>
    <xf numFmtId="0" fontId="5" fillId="2" borderId="16" xfId="0" applyFont="1" applyFill="1" applyBorder="1" applyAlignment="1">
      <alignment vertical="center"/>
    </xf>
    <xf numFmtId="0" fontId="5" fillId="2" borderId="18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0" fillId="12" borderId="4" xfId="0" applyFill="1" applyBorder="1" applyAlignment="1">
      <alignment horizontal="center"/>
    </xf>
    <xf numFmtId="0" fontId="0" fillId="7" borderId="28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7" borderId="30" xfId="0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51"/>
  <sheetViews>
    <sheetView topLeftCell="A13" workbookViewId="0">
      <selection activeCell="I56" sqref="I56"/>
    </sheetView>
  </sheetViews>
  <sheetFormatPr defaultRowHeight="14.4" x14ac:dyDescent="0.3"/>
  <cols>
    <col min="1" max="1" width="5.77734375" customWidth="1"/>
    <col min="2" max="2" width="10.88671875" customWidth="1"/>
    <col min="3" max="3" width="9.88671875" bestFit="1" customWidth="1"/>
    <col min="4" max="4" width="10.44140625" style="3" customWidth="1"/>
    <col min="5" max="5" width="6.77734375" customWidth="1"/>
    <col min="6" max="17" width="5.77734375" customWidth="1"/>
    <col min="18" max="18" width="6.88671875" customWidth="1"/>
    <col min="19" max="111" width="5.77734375" customWidth="1"/>
  </cols>
  <sheetData>
    <row r="2" spans="2:19" x14ac:dyDescent="0.3">
      <c r="B2" s="13" t="s">
        <v>53</v>
      </c>
      <c r="C2" s="9" t="s">
        <v>1</v>
      </c>
      <c r="D2" s="8" t="s">
        <v>35</v>
      </c>
      <c r="E2" s="9" t="s">
        <v>36</v>
      </c>
      <c r="F2" s="9" t="s">
        <v>47</v>
      </c>
      <c r="G2" s="9"/>
      <c r="H2" s="9"/>
      <c r="I2" s="9" t="s">
        <v>48</v>
      </c>
      <c r="J2" s="9"/>
      <c r="K2" s="9"/>
      <c r="L2" s="9" t="s">
        <v>49</v>
      </c>
      <c r="M2" s="9"/>
      <c r="N2" s="9"/>
      <c r="O2" s="9" t="s">
        <v>3</v>
      </c>
      <c r="P2" s="9"/>
      <c r="Q2" s="9"/>
      <c r="R2" s="11" t="s">
        <v>64</v>
      </c>
    </row>
    <row r="3" spans="2:19" x14ac:dyDescent="0.3">
      <c r="B3" s="13"/>
      <c r="C3" s="9"/>
      <c r="D3" s="8"/>
      <c r="E3" s="9"/>
      <c r="F3" s="2" t="s">
        <v>37</v>
      </c>
      <c r="G3" s="2" t="s">
        <v>38</v>
      </c>
      <c r="H3" s="2" t="s">
        <v>3</v>
      </c>
      <c r="I3" s="2" t="s">
        <v>37</v>
      </c>
      <c r="J3" s="2" t="s">
        <v>38</v>
      </c>
      <c r="K3" s="2" t="s">
        <v>3</v>
      </c>
      <c r="L3" s="2" t="s">
        <v>37</v>
      </c>
      <c r="M3" s="2" t="s">
        <v>38</v>
      </c>
      <c r="N3" s="2" t="s">
        <v>3</v>
      </c>
      <c r="O3" s="2" t="s">
        <v>37</v>
      </c>
      <c r="P3" s="2" t="s">
        <v>38</v>
      </c>
      <c r="Q3" s="2" t="s">
        <v>3</v>
      </c>
      <c r="R3" s="12"/>
    </row>
    <row r="4" spans="2:19" ht="14.4" customHeight="1" x14ac:dyDescent="0.3">
      <c r="B4" s="14" t="s">
        <v>19</v>
      </c>
      <c r="C4" s="5" t="s">
        <v>51</v>
      </c>
      <c r="D4" s="8" t="s">
        <v>32</v>
      </c>
      <c r="E4" s="2" t="s">
        <v>33</v>
      </c>
      <c r="F4" s="2">
        <v>43</v>
      </c>
      <c r="G4" s="2">
        <v>72</v>
      </c>
      <c r="H4" s="2">
        <f>F4+G4</f>
        <v>115</v>
      </c>
      <c r="I4" s="2"/>
      <c r="J4" s="2"/>
      <c r="K4" s="2">
        <f>I4+J4</f>
        <v>0</v>
      </c>
      <c r="L4" s="2"/>
      <c r="M4" s="2"/>
      <c r="N4" s="2"/>
      <c r="O4" s="2">
        <f>F4+I4+L4</f>
        <v>43</v>
      </c>
      <c r="P4" s="2">
        <f>G4+J4+M4</f>
        <v>72</v>
      </c>
      <c r="Q4" s="2">
        <f>H4+K4+N4</f>
        <v>115</v>
      </c>
      <c r="R4" s="1">
        <f>O4+P4</f>
        <v>115</v>
      </c>
    </row>
    <row r="5" spans="2:19" x14ac:dyDescent="0.3">
      <c r="B5" s="15"/>
      <c r="C5" s="6"/>
      <c r="D5" s="8"/>
      <c r="E5" s="2" t="s">
        <v>34</v>
      </c>
      <c r="F5" s="2">
        <v>17</v>
      </c>
      <c r="G5" s="2">
        <v>50</v>
      </c>
      <c r="H5" s="2">
        <f t="shared" ref="H5" si="0">F5+G5</f>
        <v>67</v>
      </c>
      <c r="I5" s="2"/>
      <c r="J5" s="2"/>
      <c r="K5" s="2">
        <f>I5+J5</f>
        <v>0</v>
      </c>
      <c r="L5" s="2"/>
      <c r="M5" s="2"/>
      <c r="N5" s="2"/>
      <c r="O5" s="2">
        <f t="shared" ref="O5:O51" si="1">F5+I5+L5</f>
        <v>17</v>
      </c>
      <c r="P5" s="2">
        <f t="shared" ref="P5:P51" si="2">G5+J5+M5</f>
        <v>50</v>
      </c>
      <c r="Q5" s="2">
        <f t="shared" ref="Q5:Q51" si="3">H5+K5+N5</f>
        <v>67</v>
      </c>
      <c r="R5" s="1">
        <f t="shared" ref="R5:R51" si="4">O5+P5</f>
        <v>67</v>
      </c>
    </row>
    <row r="6" spans="2:19" x14ac:dyDescent="0.3">
      <c r="B6" s="15"/>
      <c r="C6" s="6"/>
      <c r="D6" s="8"/>
      <c r="E6" s="2" t="s">
        <v>3</v>
      </c>
      <c r="F6" s="2">
        <f>SUM(F4:F5)</f>
        <v>60</v>
      </c>
      <c r="G6" s="2">
        <f t="shared" ref="G6:N6" si="5">SUM(G4:G5)</f>
        <v>122</v>
      </c>
      <c r="H6" s="2">
        <f t="shared" si="5"/>
        <v>182</v>
      </c>
      <c r="I6" s="2">
        <f t="shared" si="5"/>
        <v>0</v>
      </c>
      <c r="J6" s="2">
        <f t="shared" si="5"/>
        <v>0</v>
      </c>
      <c r="K6" s="2">
        <f t="shared" si="5"/>
        <v>0</v>
      </c>
      <c r="L6" s="2">
        <f t="shared" si="5"/>
        <v>0</v>
      </c>
      <c r="M6" s="2">
        <f t="shared" si="5"/>
        <v>0</v>
      </c>
      <c r="N6" s="2">
        <f t="shared" si="5"/>
        <v>0</v>
      </c>
      <c r="O6" s="2">
        <f t="shared" si="1"/>
        <v>60</v>
      </c>
      <c r="P6" s="2">
        <f t="shared" si="2"/>
        <v>122</v>
      </c>
      <c r="Q6" s="2">
        <f t="shared" si="3"/>
        <v>182</v>
      </c>
      <c r="R6" s="1">
        <f t="shared" si="4"/>
        <v>182</v>
      </c>
    </row>
    <row r="7" spans="2:19" x14ac:dyDescent="0.3">
      <c r="B7" s="15"/>
      <c r="C7" s="6"/>
      <c r="D7" s="8" t="s">
        <v>21</v>
      </c>
      <c r="E7" s="2" t="s">
        <v>33</v>
      </c>
      <c r="F7" s="2">
        <v>27</v>
      </c>
      <c r="G7" s="2">
        <v>80</v>
      </c>
      <c r="H7" s="2">
        <f>F7+G7</f>
        <v>107</v>
      </c>
      <c r="I7" s="2"/>
      <c r="J7" s="2"/>
      <c r="K7" s="2">
        <f t="shared" ref="K7:K8" si="6">I7+J7</f>
        <v>0</v>
      </c>
      <c r="L7" s="2"/>
      <c r="M7" s="2"/>
      <c r="N7" s="2"/>
      <c r="O7" s="2">
        <f t="shared" si="1"/>
        <v>27</v>
      </c>
      <c r="P7" s="2">
        <f t="shared" si="2"/>
        <v>80</v>
      </c>
      <c r="Q7" s="2">
        <f t="shared" si="3"/>
        <v>107</v>
      </c>
      <c r="R7" s="1">
        <f t="shared" si="4"/>
        <v>107</v>
      </c>
    </row>
    <row r="8" spans="2:19" x14ac:dyDescent="0.3">
      <c r="B8" s="15"/>
      <c r="C8" s="6"/>
      <c r="D8" s="8"/>
      <c r="E8" s="2" t="s">
        <v>34</v>
      </c>
      <c r="F8" s="2">
        <v>51</v>
      </c>
      <c r="G8" s="2">
        <v>79</v>
      </c>
      <c r="H8" s="2">
        <f t="shared" ref="H8:H50" si="7">F8+G8</f>
        <v>130</v>
      </c>
      <c r="I8" s="2"/>
      <c r="J8" s="2"/>
      <c r="K8" s="2">
        <f t="shared" si="6"/>
        <v>0</v>
      </c>
      <c r="L8" s="2"/>
      <c r="M8" s="2"/>
      <c r="N8" s="2"/>
      <c r="O8" s="2">
        <f t="shared" si="1"/>
        <v>51</v>
      </c>
      <c r="P8" s="2">
        <f t="shared" si="2"/>
        <v>79</v>
      </c>
      <c r="Q8" s="2">
        <f t="shared" si="3"/>
        <v>130</v>
      </c>
      <c r="R8" s="1">
        <f t="shared" si="4"/>
        <v>130</v>
      </c>
    </row>
    <row r="9" spans="2:19" x14ac:dyDescent="0.3">
      <c r="B9" s="15"/>
      <c r="C9" s="6"/>
      <c r="D9" s="8"/>
      <c r="E9" s="2" t="s">
        <v>3</v>
      </c>
      <c r="F9" s="2">
        <f>SUM(F7+F8)</f>
        <v>78</v>
      </c>
      <c r="G9" s="2">
        <f t="shared" ref="G9:N9" si="8">SUM(G7+G8)</f>
        <v>159</v>
      </c>
      <c r="H9" s="2">
        <f t="shared" si="8"/>
        <v>237</v>
      </c>
      <c r="I9" s="2">
        <f t="shared" si="8"/>
        <v>0</v>
      </c>
      <c r="J9" s="2">
        <f t="shared" si="8"/>
        <v>0</v>
      </c>
      <c r="K9" s="2">
        <f t="shared" si="8"/>
        <v>0</v>
      </c>
      <c r="L9" s="2">
        <f t="shared" si="8"/>
        <v>0</v>
      </c>
      <c r="M9" s="2">
        <f t="shared" si="8"/>
        <v>0</v>
      </c>
      <c r="N9" s="2">
        <f t="shared" si="8"/>
        <v>0</v>
      </c>
      <c r="O9" s="2">
        <f t="shared" si="1"/>
        <v>78</v>
      </c>
      <c r="P9" s="2">
        <f t="shared" si="2"/>
        <v>159</v>
      </c>
      <c r="Q9" s="2">
        <f t="shared" si="3"/>
        <v>237</v>
      </c>
      <c r="R9" s="1">
        <f t="shared" si="4"/>
        <v>237</v>
      </c>
      <c r="S9" t="s">
        <v>50</v>
      </c>
    </row>
    <row r="10" spans="2:19" x14ac:dyDescent="0.3">
      <c r="B10" s="15"/>
      <c r="C10" s="6"/>
      <c r="D10" s="8" t="s">
        <v>24</v>
      </c>
      <c r="E10" s="2" t="s">
        <v>33</v>
      </c>
      <c r="F10" s="2">
        <v>85</v>
      </c>
      <c r="G10" s="2">
        <v>159</v>
      </c>
      <c r="H10" s="2">
        <f t="shared" si="7"/>
        <v>244</v>
      </c>
      <c r="I10" s="2"/>
      <c r="J10" s="2"/>
      <c r="K10" s="2">
        <f t="shared" ref="K10:K11" si="9">I10+J10</f>
        <v>0</v>
      </c>
      <c r="L10" s="2"/>
      <c r="M10" s="2"/>
      <c r="N10" s="2"/>
      <c r="O10" s="2">
        <f t="shared" si="1"/>
        <v>85</v>
      </c>
      <c r="P10" s="2">
        <f t="shared" si="2"/>
        <v>159</v>
      </c>
      <c r="Q10" s="2">
        <f t="shared" si="3"/>
        <v>244</v>
      </c>
      <c r="R10" s="1">
        <f t="shared" si="4"/>
        <v>244</v>
      </c>
    </row>
    <row r="11" spans="2:19" x14ac:dyDescent="0.3">
      <c r="B11" s="15"/>
      <c r="C11" s="6"/>
      <c r="D11" s="8"/>
      <c r="E11" s="2" t="s">
        <v>34</v>
      </c>
      <c r="F11" s="2">
        <v>12</v>
      </c>
      <c r="G11" s="2">
        <v>23</v>
      </c>
      <c r="H11" s="2">
        <f t="shared" si="7"/>
        <v>35</v>
      </c>
      <c r="I11" s="2"/>
      <c r="J11" s="2"/>
      <c r="K11" s="2">
        <f t="shared" si="9"/>
        <v>0</v>
      </c>
      <c r="L11" s="2"/>
      <c r="M11" s="2"/>
      <c r="N11" s="2"/>
      <c r="O11" s="2">
        <f t="shared" si="1"/>
        <v>12</v>
      </c>
      <c r="P11" s="2">
        <f t="shared" si="2"/>
        <v>23</v>
      </c>
      <c r="Q11" s="2">
        <f t="shared" si="3"/>
        <v>35</v>
      </c>
      <c r="R11" s="1">
        <f t="shared" si="4"/>
        <v>35</v>
      </c>
    </row>
    <row r="12" spans="2:19" x14ac:dyDescent="0.3">
      <c r="B12" s="15"/>
      <c r="C12" s="6"/>
      <c r="D12" s="8"/>
      <c r="E12" s="2" t="s">
        <v>3</v>
      </c>
      <c r="F12" s="2">
        <f>F10+F11</f>
        <v>97</v>
      </c>
      <c r="G12" s="2">
        <f t="shared" ref="G12:N12" si="10">G10+G11</f>
        <v>182</v>
      </c>
      <c r="H12" s="2">
        <f t="shared" si="10"/>
        <v>279</v>
      </c>
      <c r="I12" s="2">
        <f t="shared" si="10"/>
        <v>0</v>
      </c>
      <c r="J12" s="2">
        <f t="shared" si="10"/>
        <v>0</v>
      </c>
      <c r="K12" s="2">
        <f t="shared" si="10"/>
        <v>0</v>
      </c>
      <c r="L12" s="2">
        <f t="shared" si="10"/>
        <v>0</v>
      </c>
      <c r="M12" s="2">
        <f t="shared" si="10"/>
        <v>0</v>
      </c>
      <c r="N12" s="2">
        <f t="shared" si="10"/>
        <v>0</v>
      </c>
      <c r="O12" s="2">
        <f t="shared" si="1"/>
        <v>97</v>
      </c>
      <c r="P12" s="2">
        <f t="shared" si="2"/>
        <v>182</v>
      </c>
      <c r="Q12" s="2">
        <f t="shared" si="3"/>
        <v>279</v>
      </c>
      <c r="R12" s="1">
        <f t="shared" si="4"/>
        <v>279</v>
      </c>
    </row>
    <row r="13" spans="2:19" x14ac:dyDescent="0.3">
      <c r="B13" s="15"/>
      <c r="C13" s="6"/>
      <c r="D13" s="8" t="s">
        <v>22</v>
      </c>
      <c r="E13" s="2" t="s">
        <v>33</v>
      </c>
      <c r="F13" s="2">
        <v>90</v>
      </c>
      <c r="G13" s="2">
        <v>195</v>
      </c>
      <c r="H13" s="2">
        <f t="shared" si="7"/>
        <v>285</v>
      </c>
      <c r="I13" s="2"/>
      <c r="J13" s="2"/>
      <c r="K13" s="2">
        <f t="shared" ref="K13:K14" si="11">I13+J13</f>
        <v>0</v>
      </c>
      <c r="L13" s="2"/>
      <c r="M13" s="2"/>
      <c r="N13" s="2"/>
      <c r="O13" s="2">
        <f t="shared" si="1"/>
        <v>90</v>
      </c>
      <c r="P13" s="2">
        <f t="shared" si="2"/>
        <v>195</v>
      </c>
      <c r="Q13" s="2">
        <f t="shared" si="3"/>
        <v>285</v>
      </c>
      <c r="R13" s="1">
        <f t="shared" si="4"/>
        <v>285</v>
      </c>
    </row>
    <row r="14" spans="2:19" x14ac:dyDescent="0.3">
      <c r="B14" s="15"/>
      <c r="C14" s="6"/>
      <c r="D14" s="8"/>
      <c r="E14" s="2" t="s">
        <v>34</v>
      </c>
      <c r="F14" s="2">
        <v>21</v>
      </c>
      <c r="G14" s="2">
        <v>82</v>
      </c>
      <c r="H14" s="2">
        <f>F14+G14</f>
        <v>103</v>
      </c>
      <c r="I14" s="2"/>
      <c r="J14" s="2"/>
      <c r="K14" s="2">
        <f t="shared" si="11"/>
        <v>0</v>
      </c>
      <c r="L14" s="2"/>
      <c r="M14" s="2"/>
      <c r="N14" s="2"/>
      <c r="O14" s="2">
        <f t="shared" si="1"/>
        <v>21</v>
      </c>
      <c r="P14" s="2">
        <f t="shared" si="2"/>
        <v>82</v>
      </c>
      <c r="Q14" s="2">
        <f t="shared" si="3"/>
        <v>103</v>
      </c>
      <c r="R14" s="1">
        <f t="shared" si="4"/>
        <v>103</v>
      </c>
    </row>
    <row r="15" spans="2:19" x14ac:dyDescent="0.3">
      <c r="B15" s="15"/>
      <c r="C15" s="6"/>
      <c r="D15" s="8"/>
      <c r="E15" s="2" t="s">
        <v>3</v>
      </c>
      <c r="F15" s="2">
        <f>F14+F13</f>
        <v>111</v>
      </c>
      <c r="G15" s="2">
        <f t="shared" ref="G15:N15" si="12">G14+G13</f>
        <v>277</v>
      </c>
      <c r="H15" s="2">
        <f>H14+H13</f>
        <v>388</v>
      </c>
      <c r="I15" s="2">
        <f t="shared" si="12"/>
        <v>0</v>
      </c>
      <c r="J15" s="2">
        <f t="shared" si="12"/>
        <v>0</v>
      </c>
      <c r="K15" s="2">
        <f t="shared" si="12"/>
        <v>0</v>
      </c>
      <c r="L15" s="2">
        <f t="shared" si="12"/>
        <v>0</v>
      </c>
      <c r="M15" s="2">
        <f t="shared" si="12"/>
        <v>0</v>
      </c>
      <c r="N15" s="2">
        <f t="shared" si="12"/>
        <v>0</v>
      </c>
      <c r="O15" s="2">
        <f t="shared" si="1"/>
        <v>111</v>
      </c>
      <c r="P15" s="2">
        <f t="shared" si="2"/>
        <v>277</v>
      </c>
      <c r="Q15" s="2">
        <f t="shared" si="3"/>
        <v>388</v>
      </c>
      <c r="R15" s="1">
        <f t="shared" si="4"/>
        <v>388</v>
      </c>
    </row>
    <row r="16" spans="2:19" x14ac:dyDescent="0.3">
      <c r="B16" s="15"/>
      <c r="C16" s="6"/>
      <c r="D16" s="8" t="s">
        <v>39</v>
      </c>
      <c r="E16" s="2" t="s">
        <v>33</v>
      </c>
      <c r="F16" s="2">
        <v>48</v>
      </c>
      <c r="G16" s="2">
        <v>90</v>
      </c>
      <c r="H16" s="2">
        <f t="shared" si="7"/>
        <v>138</v>
      </c>
      <c r="I16" s="2"/>
      <c r="J16" s="2"/>
      <c r="K16" s="2">
        <f t="shared" ref="K16:K50" si="13">I16+J16</f>
        <v>0</v>
      </c>
      <c r="L16" s="2"/>
      <c r="M16" s="2"/>
      <c r="N16" s="2"/>
      <c r="O16" s="2">
        <f t="shared" si="1"/>
        <v>48</v>
      </c>
      <c r="P16" s="2">
        <f t="shared" si="2"/>
        <v>90</v>
      </c>
      <c r="Q16" s="2">
        <f t="shared" si="3"/>
        <v>138</v>
      </c>
      <c r="R16" s="1">
        <f t="shared" si="4"/>
        <v>138</v>
      </c>
    </row>
    <row r="17" spans="2:18" x14ac:dyDescent="0.3">
      <c r="B17" s="15"/>
      <c r="C17" s="6"/>
      <c r="D17" s="8"/>
      <c r="E17" s="2" t="s">
        <v>34</v>
      </c>
      <c r="F17" s="2">
        <v>47</v>
      </c>
      <c r="G17" s="2">
        <v>111</v>
      </c>
      <c r="H17" s="2">
        <f t="shared" si="7"/>
        <v>158</v>
      </c>
      <c r="I17" s="2"/>
      <c r="J17" s="2"/>
      <c r="K17" s="2">
        <f t="shared" si="13"/>
        <v>0</v>
      </c>
      <c r="L17" s="2"/>
      <c r="M17" s="2"/>
      <c r="N17" s="2"/>
      <c r="O17" s="2">
        <f t="shared" si="1"/>
        <v>47</v>
      </c>
      <c r="P17" s="2">
        <f t="shared" si="2"/>
        <v>111</v>
      </c>
      <c r="Q17" s="2">
        <f t="shared" si="3"/>
        <v>158</v>
      </c>
      <c r="R17" s="1">
        <f t="shared" si="4"/>
        <v>158</v>
      </c>
    </row>
    <row r="18" spans="2:18" x14ac:dyDescent="0.3">
      <c r="B18" s="15"/>
      <c r="C18" s="6"/>
      <c r="D18" s="8"/>
      <c r="E18" s="2" t="s">
        <v>3</v>
      </c>
      <c r="F18" s="2">
        <f>F16+F17</f>
        <v>95</v>
      </c>
      <c r="G18" s="2">
        <f t="shared" ref="G18:N18" si="14">G16+G17</f>
        <v>201</v>
      </c>
      <c r="H18" s="2">
        <f t="shared" si="14"/>
        <v>296</v>
      </c>
      <c r="I18" s="2">
        <f t="shared" si="14"/>
        <v>0</v>
      </c>
      <c r="J18" s="2">
        <f t="shared" si="14"/>
        <v>0</v>
      </c>
      <c r="K18" s="2">
        <f t="shared" si="14"/>
        <v>0</v>
      </c>
      <c r="L18" s="2">
        <f t="shared" si="14"/>
        <v>0</v>
      </c>
      <c r="M18" s="2">
        <f t="shared" si="14"/>
        <v>0</v>
      </c>
      <c r="N18" s="2">
        <f t="shared" si="14"/>
        <v>0</v>
      </c>
      <c r="O18" s="2">
        <f t="shared" si="1"/>
        <v>95</v>
      </c>
      <c r="P18" s="2">
        <f t="shared" si="2"/>
        <v>201</v>
      </c>
      <c r="Q18" s="2">
        <f t="shared" si="3"/>
        <v>296</v>
      </c>
      <c r="R18" s="1">
        <f t="shared" si="4"/>
        <v>296</v>
      </c>
    </row>
    <row r="19" spans="2:18" x14ac:dyDescent="0.3">
      <c r="B19" s="15"/>
      <c r="C19" s="6"/>
      <c r="D19" s="10" t="s">
        <v>40</v>
      </c>
      <c r="E19" s="2" t="s">
        <v>33</v>
      </c>
      <c r="F19" s="2">
        <v>60</v>
      </c>
      <c r="G19" s="2">
        <v>88</v>
      </c>
      <c r="H19" s="2">
        <f t="shared" si="7"/>
        <v>148</v>
      </c>
      <c r="I19" s="2"/>
      <c r="J19" s="2"/>
      <c r="K19" s="2">
        <f t="shared" si="13"/>
        <v>0</v>
      </c>
      <c r="L19" s="2"/>
      <c r="M19" s="2"/>
      <c r="N19" s="2"/>
      <c r="O19" s="2">
        <f t="shared" si="1"/>
        <v>60</v>
      </c>
      <c r="P19" s="2">
        <f t="shared" si="2"/>
        <v>88</v>
      </c>
      <c r="Q19" s="2">
        <f t="shared" si="3"/>
        <v>148</v>
      </c>
      <c r="R19" s="1">
        <f t="shared" si="4"/>
        <v>148</v>
      </c>
    </row>
    <row r="20" spans="2:18" ht="14.4" customHeight="1" x14ac:dyDescent="0.3">
      <c r="B20" s="15"/>
      <c r="C20" s="6"/>
      <c r="D20" s="8"/>
      <c r="E20" s="2" t="s">
        <v>34</v>
      </c>
      <c r="F20" s="2">
        <v>33</v>
      </c>
      <c r="G20" s="2">
        <v>27</v>
      </c>
      <c r="H20" s="2">
        <f t="shared" si="7"/>
        <v>60</v>
      </c>
      <c r="I20" s="2"/>
      <c r="J20" s="2"/>
      <c r="K20" s="2">
        <f t="shared" si="13"/>
        <v>0</v>
      </c>
      <c r="L20" s="2"/>
      <c r="M20" s="2"/>
      <c r="N20" s="2"/>
      <c r="O20" s="2">
        <f t="shared" si="1"/>
        <v>33</v>
      </c>
      <c r="P20" s="2">
        <f t="shared" si="2"/>
        <v>27</v>
      </c>
      <c r="Q20" s="2">
        <f t="shared" si="3"/>
        <v>60</v>
      </c>
      <c r="R20" s="1">
        <f t="shared" si="4"/>
        <v>60</v>
      </c>
    </row>
    <row r="21" spans="2:18" x14ac:dyDescent="0.3">
      <c r="B21" s="15"/>
      <c r="C21" s="6"/>
      <c r="D21" s="8"/>
      <c r="E21" s="2" t="s">
        <v>3</v>
      </c>
      <c r="F21" s="2">
        <f>F19+F20</f>
        <v>93</v>
      </c>
      <c r="G21" s="2">
        <f t="shared" ref="G21:N21" si="15">G19+G20</f>
        <v>115</v>
      </c>
      <c r="H21" s="2">
        <f t="shared" si="15"/>
        <v>208</v>
      </c>
      <c r="I21" s="2">
        <f t="shared" si="15"/>
        <v>0</v>
      </c>
      <c r="J21" s="2">
        <f t="shared" si="15"/>
        <v>0</v>
      </c>
      <c r="K21" s="2">
        <f t="shared" si="15"/>
        <v>0</v>
      </c>
      <c r="L21" s="2">
        <f t="shared" si="15"/>
        <v>0</v>
      </c>
      <c r="M21" s="2">
        <f t="shared" si="15"/>
        <v>0</v>
      </c>
      <c r="N21" s="2">
        <f t="shared" si="15"/>
        <v>0</v>
      </c>
      <c r="O21" s="2">
        <f t="shared" si="1"/>
        <v>93</v>
      </c>
      <c r="P21" s="2">
        <f t="shared" si="2"/>
        <v>115</v>
      </c>
      <c r="Q21" s="2">
        <f t="shared" si="3"/>
        <v>208</v>
      </c>
      <c r="R21" s="1">
        <f t="shared" si="4"/>
        <v>208</v>
      </c>
    </row>
    <row r="22" spans="2:18" x14ac:dyDescent="0.3">
      <c r="B22" s="15"/>
      <c r="C22" s="6"/>
      <c r="D22" s="10" t="s">
        <v>41</v>
      </c>
      <c r="E22" s="2" t="s">
        <v>33</v>
      </c>
      <c r="F22" s="2">
        <v>14</v>
      </c>
      <c r="G22" s="2">
        <v>48</v>
      </c>
      <c r="H22" s="2">
        <f t="shared" si="7"/>
        <v>62</v>
      </c>
      <c r="I22" s="2"/>
      <c r="J22" s="2"/>
      <c r="K22" s="2">
        <f t="shared" si="13"/>
        <v>0</v>
      </c>
      <c r="L22" s="2"/>
      <c r="M22" s="2"/>
      <c r="N22" s="2"/>
      <c r="O22" s="2">
        <f t="shared" si="1"/>
        <v>14</v>
      </c>
      <c r="P22" s="2">
        <f t="shared" si="2"/>
        <v>48</v>
      </c>
      <c r="Q22" s="2">
        <f t="shared" si="3"/>
        <v>62</v>
      </c>
      <c r="R22" s="1">
        <f t="shared" si="4"/>
        <v>62</v>
      </c>
    </row>
    <row r="23" spans="2:18" x14ac:dyDescent="0.3">
      <c r="B23" s="15"/>
      <c r="C23" s="6"/>
      <c r="D23" s="8"/>
      <c r="E23" s="2" t="s">
        <v>34</v>
      </c>
      <c r="F23" s="2">
        <v>31</v>
      </c>
      <c r="G23" s="2">
        <v>55</v>
      </c>
      <c r="H23" s="2">
        <f t="shared" si="7"/>
        <v>86</v>
      </c>
      <c r="I23" s="2"/>
      <c r="J23" s="2"/>
      <c r="K23" s="2">
        <f t="shared" si="13"/>
        <v>0</v>
      </c>
      <c r="L23" s="2"/>
      <c r="M23" s="2"/>
      <c r="N23" s="2"/>
      <c r="O23" s="2">
        <f t="shared" si="1"/>
        <v>31</v>
      </c>
      <c r="P23" s="2">
        <f t="shared" si="2"/>
        <v>55</v>
      </c>
      <c r="Q23" s="2">
        <f t="shared" si="3"/>
        <v>86</v>
      </c>
      <c r="R23" s="1">
        <f t="shared" si="4"/>
        <v>86</v>
      </c>
    </row>
    <row r="24" spans="2:18" x14ac:dyDescent="0.3">
      <c r="B24" s="15"/>
      <c r="C24" s="6"/>
      <c r="D24" s="8"/>
      <c r="E24" s="2" t="s">
        <v>3</v>
      </c>
      <c r="F24" s="2">
        <f>F22+F23</f>
        <v>45</v>
      </c>
      <c r="G24" s="2">
        <f t="shared" ref="G24:N24" si="16">G22+G23</f>
        <v>103</v>
      </c>
      <c r="H24" s="2">
        <f t="shared" si="16"/>
        <v>148</v>
      </c>
      <c r="I24" s="2">
        <f t="shared" si="16"/>
        <v>0</v>
      </c>
      <c r="J24" s="2">
        <f t="shared" si="16"/>
        <v>0</v>
      </c>
      <c r="K24" s="2">
        <f t="shared" si="16"/>
        <v>0</v>
      </c>
      <c r="L24" s="2">
        <f t="shared" si="16"/>
        <v>0</v>
      </c>
      <c r="M24" s="2">
        <f t="shared" si="16"/>
        <v>0</v>
      </c>
      <c r="N24" s="2">
        <f t="shared" si="16"/>
        <v>0</v>
      </c>
      <c r="O24" s="2">
        <f t="shared" si="1"/>
        <v>45</v>
      </c>
      <c r="P24" s="2">
        <f t="shared" si="2"/>
        <v>103</v>
      </c>
      <c r="Q24" s="2">
        <f t="shared" si="3"/>
        <v>148</v>
      </c>
      <c r="R24" s="1">
        <f t="shared" si="4"/>
        <v>148</v>
      </c>
    </row>
    <row r="25" spans="2:18" x14ac:dyDescent="0.3">
      <c r="B25" s="15"/>
      <c r="C25" s="6"/>
      <c r="D25" s="8" t="s">
        <v>25</v>
      </c>
      <c r="E25" s="2" t="s">
        <v>33</v>
      </c>
      <c r="F25" s="2">
        <v>75</v>
      </c>
      <c r="G25" s="2">
        <v>161</v>
      </c>
      <c r="H25" s="2">
        <f t="shared" si="7"/>
        <v>236</v>
      </c>
      <c r="I25" s="2"/>
      <c r="J25" s="2"/>
      <c r="K25" s="2">
        <f t="shared" si="13"/>
        <v>0</v>
      </c>
      <c r="L25" s="2"/>
      <c r="M25" s="2"/>
      <c r="N25" s="2"/>
      <c r="O25" s="2">
        <f t="shared" si="1"/>
        <v>75</v>
      </c>
      <c r="P25" s="2">
        <f t="shared" si="2"/>
        <v>161</v>
      </c>
      <c r="Q25" s="2">
        <f t="shared" si="3"/>
        <v>236</v>
      </c>
      <c r="R25" s="1">
        <f t="shared" si="4"/>
        <v>236</v>
      </c>
    </row>
    <row r="26" spans="2:18" x14ac:dyDescent="0.3">
      <c r="B26" s="15"/>
      <c r="C26" s="6"/>
      <c r="D26" s="8"/>
      <c r="E26" s="2" t="s">
        <v>34</v>
      </c>
      <c r="F26" s="2">
        <v>16</v>
      </c>
      <c r="G26" s="2">
        <v>55</v>
      </c>
      <c r="H26" s="2">
        <f t="shared" si="7"/>
        <v>71</v>
      </c>
      <c r="I26" s="2"/>
      <c r="J26" s="2"/>
      <c r="K26" s="2">
        <f t="shared" si="13"/>
        <v>0</v>
      </c>
      <c r="L26" s="2"/>
      <c r="M26" s="2"/>
      <c r="N26" s="2"/>
      <c r="O26" s="2">
        <f t="shared" si="1"/>
        <v>16</v>
      </c>
      <c r="P26" s="2">
        <f t="shared" si="2"/>
        <v>55</v>
      </c>
      <c r="Q26" s="2">
        <f t="shared" si="3"/>
        <v>71</v>
      </c>
      <c r="R26" s="1">
        <f t="shared" si="4"/>
        <v>71</v>
      </c>
    </row>
    <row r="27" spans="2:18" x14ac:dyDescent="0.3">
      <c r="B27" s="15"/>
      <c r="C27" s="6"/>
      <c r="D27" s="8"/>
      <c r="E27" s="2" t="s">
        <v>3</v>
      </c>
      <c r="F27" s="2">
        <f>F25+F26</f>
        <v>91</v>
      </c>
      <c r="G27" s="2">
        <f t="shared" ref="G27:N27" si="17">G25+G26</f>
        <v>216</v>
      </c>
      <c r="H27" s="2">
        <f t="shared" si="17"/>
        <v>307</v>
      </c>
      <c r="I27" s="2">
        <f t="shared" si="17"/>
        <v>0</v>
      </c>
      <c r="J27" s="2">
        <f t="shared" si="17"/>
        <v>0</v>
      </c>
      <c r="K27" s="2">
        <f t="shared" si="17"/>
        <v>0</v>
      </c>
      <c r="L27" s="2">
        <f t="shared" si="17"/>
        <v>0</v>
      </c>
      <c r="M27" s="2">
        <f t="shared" si="17"/>
        <v>0</v>
      </c>
      <c r="N27" s="2">
        <f t="shared" si="17"/>
        <v>0</v>
      </c>
      <c r="O27" s="2">
        <f t="shared" si="1"/>
        <v>91</v>
      </c>
      <c r="P27" s="2">
        <f t="shared" si="2"/>
        <v>216</v>
      </c>
      <c r="Q27" s="2">
        <f t="shared" si="3"/>
        <v>307</v>
      </c>
      <c r="R27" s="1">
        <f t="shared" si="4"/>
        <v>307</v>
      </c>
    </row>
    <row r="28" spans="2:18" x14ac:dyDescent="0.3">
      <c r="B28" s="15"/>
      <c r="C28" s="6"/>
      <c r="D28" s="8" t="s">
        <v>26</v>
      </c>
      <c r="E28" s="2" t="s">
        <v>33</v>
      </c>
      <c r="F28" s="2">
        <v>9</v>
      </c>
      <c r="G28" s="2">
        <v>18</v>
      </c>
      <c r="H28" s="2">
        <f t="shared" si="7"/>
        <v>27</v>
      </c>
      <c r="I28" s="2"/>
      <c r="J28" s="2"/>
      <c r="K28" s="2">
        <f t="shared" si="13"/>
        <v>0</v>
      </c>
      <c r="L28" s="2"/>
      <c r="M28" s="2"/>
      <c r="N28" s="2"/>
      <c r="O28" s="2">
        <f t="shared" si="1"/>
        <v>9</v>
      </c>
      <c r="P28" s="2">
        <f t="shared" si="2"/>
        <v>18</v>
      </c>
      <c r="Q28" s="2">
        <f t="shared" si="3"/>
        <v>27</v>
      </c>
      <c r="R28" s="1">
        <f t="shared" si="4"/>
        <v>27</v>
      </c>
    </row>
    <row r="29" spans="2:18" x14ac:dyDescent="0.3">
      <c r="B29" s="15"/>
      <c r="C29" s="6"/>
      <c r="D29" s="8"/>
      <c r="E29" s="2" t="s">
        <v>34</v>
      </c>
      <c r="F29" s="2">
        <v>2</v>
      </c>
      <c r="G29" s="2">
        <v>8</v>
      </c>
      <c r="H29" s="2">
        <f t="shared" si="7"/>
        <v>10</v>
      </c>
      <c r="I29" s="2"/>
      <c r="J29" s="2"/>
      <c r="K29" s="2">
        <f t="shared" si="13"/>
        <v>0</v>
      </c>
      <c r="L29" s="2"/>
      <c r="M29" s="2"/>
      <c r="N29" s="2"/>
      <c r="O29" s="2">
        <f t="shared" si="1"/>
        <v>2</v>
      </c>
      <c r="P29" s="2">
        <f t="shared" si="2"/>
        <v>8</v>
      </c>
      <c r="Q29" s="2">
        <f t="shared" si="3"/>
        <v>10</v>
      </c>
      <c r="R29" s="1">
        <f t="shared" si="4"/>
        <v>10</v>
      </c>
    </row>
    <row r="30" spans="2:18" x14ac:dyDescent="0.3">
      <c r="B30" s="15"/>
      <c r="C30" s="6"/>
      <c r="D30" s="8"/>
      <c r="E30" s="2" t="s">
        <v>3</v>
      </c>
      <c r="F30" s="2">
        <f>F28+F29</f>
        <v>11</v>
      </c>
      <c r="G30" s="2">
        <f t="shared" ref="G30:N30" si="18">G28+G29</f>
        <v>26</v>
      </c>
      <c r="H30" s="2">
        <f t="shared" si="18"/>
        <v>37</v>
      </c>
      <c r="I30" s="2">
        <f t="shared" si="18"/>
        <v>0</v>
      </c>
      <c r="J30" s="2">
        <f t="shared" si="18"/>
        <v>0</v>
      </c>
      <c r="K30" s="2">
        <f t="shared" si="18"/>
        <v>0</v>
      </c>
      <c r="L30" s="2">
        <f t="shared" si="18"/>
        <v>0</v>
      </c>
      <c r="M30" s="2">
        <f t="shared" si="18"/>
        <v>0</v>
      </c>
      <c r="N30" s="2">
        <f t="shared" si="18"/>
        <v>0</v>
      </c>
      <c r="O30" s="2">
        <f t="shared" si="1"/>
        <v>11</v>
      </c>
      <c r="P30" s="2">
        <f t="shared" si="2"/>
        <v>26</v>
      </c>
      <c r="Q30" s="2">
        <f t="shared" si="3"/>
        <v>37</v>
      </c>
      <c r="R30" s="1">
        <f t="shared" si="4"/>
        <v>37</v>
      </c>
    </row>
    <row r="31" spans="2:18" x14ac:dyDescent="0.3">
      <c r="B31" s="15"/>
      <c r="C31" s="6"/>
      <c r="D31" s="8" t="s">
        <v>27</v>
      </c>
      <c r="E31" s="2" t="s">
        <v>33</v>
      </c>
      <c r="F31" s="2">
        <v>11</v>
      </c>
      <c r="G31" s="2">
        <v>73</v>
      </c>
      <c r="H31" s="2">
        <f t="shared" si="7"/>
        <v>84</v>
      </c>
      <c r="I31" s="2"/>
      <c r="J31" s="2"/>
      <c r="K31" s="2">
        <f t="shared" si="13"/>
        <v>0</v>
      </c>
      <c r="L31" s="2"/>
      <c r="M31" s="2"/>
      <c r="N31" s="2"/>
      <c r="O31" s="2">
        <f t="shared" si="1"/>
        <v>11</v>
      </c>
      <c r="P31" s="2">
        <f t="shared" si="2"/>
        <v>73</v>
      </c>
      <c r="Q31" s="2">
        <f t="shared" si="3"/>
        <v>84</v>
      </c>
      <c r="R31" s="1">
        <f t="shared" si="4"/>
        <v>84</v>
      </c>
    </row>
    <row r="32" spans="2:18" x14ac:dyDescent="0.3">
      <c r="B32" s="15"/>
      <c r="C32" s="6"/>
      <c r="D32" s="8"/>
      <c r="E32" s="2" t="s">
        <v>34</v>
      </c>
      <c r="F32" s="2">
        <v>1</v>
      </c>
      <c r="G32" s="2">
        <v>2</v>
      </c>
      <c r="H32" s="2">
        <f t="shared" si="7"/>
        <v>3</v>
      </c>
      <c r="I32" s="2"/>
      <c r="J32" s="2"/>
      <c r="K32" s="2">
        <f t="shared" si="13"/>
        <v>0</v>
      </c>
      <c r="L32" s="2"/>
      <c r="M32" s="2"/>
      <c r="N32" s="2"/>
      <c r="O32" s="2">
        <f t="shared" si="1"/>
        <v>1</v>
      </c>
      <c r="P32" s="2">
        <f t="shared" si="2"/>
        <v>2</v>
      </c>
      <c r="Q32" s="2">
        <f t="shared" si="3"/>
        <v>3</v>
      </c>
      <c r="R32" s="1">
        <f t="shared" si="4"/>
        <v>3</v>
      </c>
    </row>
    <row r="33" spans="2:18" x14ac:dyDescent="0.3">
      <c r="B33" s="15"/>
      <c r="C33" s="7"/>
      <c r="D33" s="8"/>
      <c r="E33" s="2" t="s">
        <v>3</v>
      </c>
      <c r="F33" s="2">
        <f>F31+F32</f>
        <v>12</v>
      </c>
      <c r="G33" s="2">
        <f t="shared" ref="G33:N33" si="19">G31+G32</f>
        <v>75</v>
      </c>
      <c r="H33" s="2">
        <f t="shared" si="19"/>
        <v>87</v>
      </c>
      <c r="I33" s="2">
        <f t="shared" si="19"/>
        <v>0</v>
      </c>
      <c r="J33" s="2">
        <f t="shared" si="19"/>
        <v>0</v>
      </c>
      <c r="K33" s="2">
        <f t="shared" si="19"/>
        <v>0</v>
      </c>
      <c r="L33" s="2">
        <f t="shared" si="19"/>
        <v>0</v>
      </c>
      <c r="M33" s="2">
        <f t="shared" si="19"/>
        <v>0</v>
      </c>
      <c r="N33" s="2">
        <f t="shared" si="19"/>
        <v>0</v>
      </c>
      <c r="O33" s="2">
        <f t="shared" si="1"/>
        <v>12</v>
      </c>
      <c r="P33" s="2">
        <f t="shared" si="2"/>
        <v>75</v>
      </c>
      <c r="Q33" s="2">
        <f t="shared" si="3"/>
        <v>87</v>
      </c>
      <c r="R33" s="1">
        <f t="shared" si="4"/>
        <v>87</v>
      </c>
    </row>
    <row r="34" spans="2:18" x14ac:dyDescent="0.3">
      <c r="B34" s="15"/>
      <c r="C34" s="5" t="s">
        <v>52</v>
      </c>
      <c r="D34" s="8" t="s">
        <v>42</v>
      </c>
      <c r="E34" s="2" t="s">
        <v>33</v>
      </c>
      <c r="F34" s="2">
        <v>14</v>
      </c>
      <c r="G34" s="2">
        <v>4</v>
      </c>
      <c r="H34" s="2">
        <f t="shared" si="7"/>
        <v>18</v>
      </c>
      <c r="I34" s="2">
        <v>14</v>
      </c>
      <c r="J34" s="2">
        <v>6</v>
      </c>
      <c r="K34" s="2">
        <f t="shared" si="13"/>
        <v>20</v>
      </c>
      <c r="L34" s="2"/>
      <c r="M34" s="2"/>
      <c r="N34" s="2"/>
      <c r="O34" s="2">
        <f t="shared" si="1"/>
        <v>28</v>
      </c>
      <c r="P34" s="2">
        <f t="shared" si="2"/>
        <v>10</v>
      </c>
      <c r="Q34" s="2">
        <f t="shared" si="3"/>
        <v>38</v>
      </c>
      <c r="R34" s="1">
        <f t="shared" si="4"/>
        <v>38</v>
      </c>
    </row>
    <row r="35" spans="2:18" x14ac:dyDescent="0.3">
      <c r="B35" s="15"/>
      <c r="C35" s="6"/>
      <c r="D35" s="8"/>
      <c r="E35" s="2" t="s">
        <v>34</v>
      </c>
      <c r="F35" s="2">
        <v>2</v>
      </c>
      <c r="G35" s="2">
        <v>1</v>
      </c>
      <c r="H35" s="2">
        <f t="shared" si="7"/>
        <v>3</v>
      </c>
      <c r="I35" s="2">
        <v>0</v>
      </c>
      <c r="J35" s="2">
        <v>0</v>
      </c>
      <c r="K35" s="2">
        <f t="shared" si="13"/>
        <v>0</v>
      </c>
      <c r="L35" s="2"/>
      <c r="M35" s="2"/>
      <c r="N35" s="2"/>
      <c r="O35" s="2">
        <f t="shared" si="1"/>
        <v>2</v>
      </c>
      <c r="P35" s="2">
        <f t="shared" si="2"/>
        <v>1</v>
      </c>
      <c r="Q35" s="2">
        <f t="shared" si="3"/>
        <v>3</v>
      </c>
      <c r="R35" s="1">
        <f t="shared" si="4"/>
        <v>3</v>
      </c>
    </row>
    <row r="36" spans="2:18" ht="14.4" customHeight="1" x14ac:dyDescent="0.3">
      <c r="B36" s="15"/>
      <c r="C36" s="6"/>
      <c r="D36" s="8"/>
      <c r="E36" s="2" t="s">
        <v>3</v>
      </c>
      <c r="F36" s="2">
        <f>F34+F35</f>
        <v>16</v>
      </c>
      <c r="G36" s="2">
        <f t="shared" ref="G36:N36" si="20">G34+G35</f>
        <v>5</v>
      </c>
      <c r="H36" s="2">
        <f t="shared" si="20"/>
        <v>21</v>
      </c>
      <c r="I36" s="2">
        <f t="shared" si="20"/>
        <v>14</v>
      </c>
      <c r="J36" s="2">
        <f t="shared" si="20"/>
        <v>6</v>
      </c>
      <c r="K36" s="2">
        <f t="shared" si="20"/>
        <v>20</v>
      </c>
      <c r="L36" s="2">
        <f t="shared" si="20"/>
        <v>0</v>
      </c>
      <c r="M36" s="2">
        <f t="shared" si="20"/>
        <v>0</v>
      </c>
      <c r="N36" s="2">
        <f t="shared" si="20"/>
        <v>0</v>
      </c>
      <c r="O36" s="2">
        <f t="shared" si="1"/>
        <v>30</v>
      </c>
      <c r="P36" s="2">
        <f t="shared" si="2"/>
        <v>11</v>
      </c>
      <c r="Q36" s="2">
        <f t="shared" si="3"/>
        <v>41</v>
      </c>
      <c r="R36" s="1">
        <f t="shared" si="4"/>
        <v>41</v>
      </c>
    </row>
    <row r="37" spans="2:18" x14ac:dyDescent="0.3">
      <c r="B37" s="15"/>
      <c r="C37" s="6"/>
      <c r="D37" s="8" t="s">
        <v>43</v>
      </c>
      <c r="E37" s="2" t="s">
        <v>33</v>
      </c>
      <c r="F37" s="2">
        <v>15</v>
      </c>
      <c r="G37" s="2">
        <v>5</v>
      </c>
      <c r="H37" s="2">
        <f t="shared" si="7"/>
        <v>20</v>
      </c>
      <c r="I37" s="2">
        <v>14</v>
      </c>
      <c r="J37" s="2">
        <v>6</v>
      </c>
      <c r="K37" s="2">
        <f t="shared" si="13"/>
        <v>20</v>
      </c>
      <c r="L37" s="2"/>
      <c r="M37" s="2"/>
      <c r="N37" s="2"/>
      <c r="O37" s="2">
        <f t="shared" si="1"/>
        <v>29</v>
      </c>
      <c r="P37" s="2">
        <f t="shared" si="2"/>
        <v>11</v>
      </c>
      <c r="Q37" s="2">
        <f t="shared" si="3"/>
        <v>40</v>
      </c>
      <c r="R37" s="1">
        <f t="shared" si="4"/>
        <v>40</v>
      </c>
    </row>
    <row r="38" spans="2:18" x14ac:dyDescent="0.3">
      <c r="B38" s="15"/>
      <c r="C38" s="6"/>
      <c r="D38" s="8"/>
      <c r="E38" s="2" t="s">
        <v>34</v>
      </c>
      <c r="F38" s="2">
        <v>1</v>
      </c>
      <c r="G38" s="2">
        <v>0</v>
      </c>
      <c r="H38" s="2">
        <f t="shared" si="7"/>
        <v>1</v>
      </c>
      <c r="I38" s="2"/>
      <c r="J38" s="2"/>
      <c r="K38" s="2">
        <f t="shared" si="13"/>
        <v>0</v>
      </c>
      <c r="L38" s="2"/>
      <c r="M38" s="2"/>
      <c r="N38" s="2"/>
      <c r="O38" s="2">
        <f t="shared" si="1"/>
        <v>1</v>
      </c>
      <c r="P38" s="2">
        <f t="shared" si="2"/>
        <v>0</v>
      </c>
      <c r="Q38" s="2">
        <f t="shared" si="3"/>
        <v>1</v>
      </c>
      <c r="R38" s="1">
        <f t="shared" si="4"/>
        <v>1</v>
      </c>
    </row>
    <row r="39" spans="2:18" x14ac:dyDescent="0.3">
      <c r="B39" s="15"/>
      <c r="C39" s="6"/>
      <c r="D39" s="8"/>
      <c r="E39" s="2" t="s">
        <v>3</v>
      </c>
      <c r="F39" s="2">
        <f>F37+F38</f>
        <v>16</v>
      </c>
      <c r="G39" s="2">
        <f t="shared" ref="G39:N39" si="21">G37+G38</f>
        <v>5</v>
      </c>
      <c r="H39" s="2">
        <f t="shared" si="21"/>
        <v>21</v>
      </c>
      <c r="I39" s="2">
        <f t="shared" si="21"/>
        <v>14</v>
      </c>
      <c r="J39" s="2">
        <f t="shared" si="21"/>
        <v>6</v>
      </c>
      <c r="K39" s="2">
        <f t="shared" si="21"/>
        <v>20</v>
      </c>
      <c r="L39" s="2">
        <f t="shared" si="21"/>
        <v>0</v>
      </c>
      <c r="M39" s="2">
        <f t="shared" si="21"/>
        <v>0</v>
      </c>
      <c r="N39" s="2">
        <f t="shared" si="21"/>
        <v>0</v>
      </c>
      <c r="O39" s="2">
        <f t="shared" si="1"/>
        <v>30</v>
      </c>
      <c r="P39" s="2">
        <f t="shared" si="2"/>
        <v>11</v>
      </c>
      <c r="Q39" s="2">
        <f t="shared" si="3"/>
        <v>41</v>
      </c>
      <c r="R39" s="1">
        <f t="shared" si="4"/>
        <v>41</v>
      </c>
    </row>
    <row r="40" spans="2:18" x14ac:dyDescent="0.3">
      <c r="B40" s="15"/>
      <c r="C40" s="6"/>
      <c r="D40" s="8" t="s">
        <v>44</v>
      </c>
      <c r="E40" s="2" t="s">
        <v>33</v>
      </c>
      <c r="F40" s="2">
        <v>16</v>
      </c>
      <c r="G40" s="2">
        <v>25</v>
      </c>
      <c r="H40" s="2">
        <f t="shared" si="7"/>
        <v>41</v>
      </c>
      <c r="I40" s="2"/>
      <c r="J40" s="2"/>
      <c r="K40" s="2">
        <f t="shared" si="13"/>
        <v>0</v>
      </c>
      <c r="L40" s="2"/>
      <c r="M40" s="2"/>
      <c r="N40" s="2"/>
      <c r="O40" s="2">
        <f t="shared" si="1"/>
        <v>16</v>
      </c>
      <c r="P40" s="2">
        <f t="shared" si="2"/>
        <v>25</v>
      </c>
      <c r="Q40" s="2">
        <f t="shared" si="3"/>
        <v>41</v>
      </c>
      <c r="R40" s="1">
        <f t="shared" si="4"/>
        <v>41</v>
      </c>
    </row>
    <row r="41" spans="2:18" x14ac:dyDescent="0.3">
      <c r="B41" s="15"/>
      <c r="C41" s="6"/>
      <c r="D41" s="8"/>
      <c r="E41" s="2" t="s">
        <v>34</v>
      </c>
      <c r="F41" s="2">
        <v>43</v>
      </c>
      <c r="G41" s="2">
        <v>59</v>
      </c>
      <c r="H41" s="2">
        <f t="shared" si="7"/>
        <v>102</v>
      </c>
      <c r="I41" s="2"/>
      <c r="J41" s="2"/>
      <c r="K41" s="2">
        <f t="shared" si="13"/>
        <v>0</v>
      </c>
      <c r="L41" s="2"/>
      <c r="M41" s="2"/>
      <c r="N41" s="2"/>
      <c r="O41" s="2">
        <f t="shared" si="1"/>
        <v>43</v>
      </c>
      <c r="P41" s="2">
        <f t="shared" si="2"/>
        <v>59</v>
      </c>
      <c r="Q41" s="2">
        <f t="shared" si="3"/>
        <v>102</v>
      </c>
      <c r="R41" s="1">
        <f t="shared" si="4"/>
        <v>102</v>
      </c>
    </row>
    <row r="42" spans="2:18" x14ac:dyDescent="0.3">
      <c r="B42" s="15"/>
      <c r="C42" s="6"/>
      <c r="D42" s="8"/>
      <c r="E42" s="2" t="s">
        <v>3</v>
      </c>
      <c r="F42" s="2">
        <f>F40+F41</f>
        <v>59</v>
      </c>
      <c r="G42" s="2">
        <f t="shared" ref="G42:N42" si="22">G40+G41</f>
        <v>84</v>
      </c>
      <c r="H42" s="2">
        <f t="shared" si="22"/>
        <v>143</v>
      </c>
      <c r="I42" s="2">
        <f t="shared" si="22"/>
        <v>0</v>
      </c>
      <c r="J42" s="2">
        <f t="shared" si="22"/>
        <v>0</v>
      </c>
      <c r="K42" s="2">
        <f t="shared" si="22"/>
        <v>0</v>
      </c>
      <c r="L42" s="2">
        <f t="shared" si="22"/>
        <v>0</v>
      </c>
      <c r="M42" s="2">
        <f t="shared" si="22"/>
        <v>0</v>
      </c>
      <c r="N42" s="2">
        <f t="shared" si="22"/>
        <v>0</v>
      </c>
      <c r="O42" s="2">
        <f t="shared" si="1"/>
        <v>59</v>
      </c>
      <c r="P42" s="2">
        <f t="shared" si="2"/>
        <v>84</v>
      </c>
      <c r="Q42" s="2">
        <f t="shared" si="3"/>
        <v>143</v>
      </c>
      <c r="R42" s="1">
        <f t="shared" si="4"/>
        <v>143</v>
      </c>
    </row>
    <row r="43" spans="2:18" x14ac:dyDescent="0.3">
      <c r="B43" s="15"/>
      <c r="C43" s="6"/>
      <c r="D43" s="8" t="s">
        <v>45</v>
      </c>
      <c r="E43" s="2" t="s">
        <v>33</v>
      </c>
      <c r="F43" s="2">
        <v>39</v>
      </c>
      <c r="G43" s="2">
        <v>68</v>
      </c>
      <c r="H43" s="2">
        <f t="shared" si="7"/>
        <v>107</v>
      </c>
      <c r="I43" s="2"/>
      <c r="J43" s="2"/>
      <c r="K43" s="2">
        <f t="shared" si="13"/>
        <v>0</v>
      </c>
      <c r="L43" s="2"/>
      <c r="M43" s="2"/>
      <c r="N43" s="2"/>
      <c r="O43" s="2">
        <f t="shared" si="1"/>
        <v>39</v>
      </c>
      <c r="P43" s="2">
        <f t="shared" si="2"/>
        <v>68</v>
      </c>
      <c r="Q43" s="2">
        <f t="shared" si="3"/>
        <v>107</v>
      </c>
      <c r="R43" s="1">
        <f t="shared" si="4"/>
        <v>107</v>
      </c>
    </row>
    <row r="44" spans="2:18" x14ac:dyDescent="0.3">
      <c r="B44" s="15"/>
      <c r="C44" s="6"/>
      <c r="D44" s="8"/>
      <c r="E44" s="2" t="s">
        <v>34</v>
      </c>
      <c r="F44" s="2">
        <v>6</v>
      </c>
      <c r="G44" s="2">
        <v>9</v>
      </c>
      <c r="H44" s="2">
        <f t="shared" si="7"/>
        <v>15</v>
      </c>
      <c r="I44" s="2"/>
      <c r="J44" s="2"/>
      <c r="K44" s="2">
        <f t="shared" si="13"/>
        <v>0</v>
      </c>
      <c r="L44" s="2"/>
      <c r="M44" s="2"/>
      <c r="N44" s="2"/>
      <c r="O44" s="2">
        <f t="shared" si="1"/>
        <v>6</v>
      </c>
      <c r="P44" s="2">
        <f t="shared" si="2"/>
        <v>9</v>
      </c>
      <c r="Q44" s="2">
        <f t="shared" si="3"/>
        <v>15</v>
      </c>
      <c r="R44" s="1">
        <f t="shared" si="4"/>
        <v>15</v>
      </c>
    </row>
    <row r="45" spans="2:18" x14ac:dyDescent="0.3">
      <c r="B45" s="15"/>
      <c r="C45" s="6"/>
      <c r="D45" s="8"/>
      <c r="E45" s="2" t="s">
        <v>3</v>
      </c>
      <c r="F45" s="2">
        <f>F43+F44</f>
        <v>45</v>
      </c>
      <c r="G45" s="2">
        <f t="shared" ref="G45:N45" si="23">G43+G44</f>
        <v>77</v>
      </c>
      <c r="H45" s="2">
        <f t="shared" si="23"/>
        <v>122</v>
      </c>
      <c r="I45" s="2">
        <f t="shared" si="23"/>
        <v>0</v>
      </c>
      <c r="J45" s="2">
        <f t="shared" si="23"/>
        <v>0</v>
      </c>
      <c r="K45" s="2">
        <f t="shared" si="23"/>
        <v>0</v>
      </c>
      <c r="L45" s="2">
        <f t="shared" si="23"/>
        <v>0</v>
      </c>
      <c r="M45" s="2">
        <f t="shared" si="23"/>
        <v>0</v>
      </c>
      <c r="N45" s="2">
        <f t="shared" si="23"/>
        <v>0</v>
      </c>
      <c r="O45" s="2">
        <f t="shared" si="1"/>
        <v>45</v>
      </c>
      <c r="P45" s="2">
        <f t="shared" si="2"/>
        <v>77</v>
      </c>
      <c r="Q45" s="2">
        <f t="shared" si="3"/>
        <v>122</v>
      </c>
      <c r="R45" s="1">
        <f t="shared" si="4"/>
        <v>122</v>
      </c>
    </row>
    <row r="46" spans="2:18" x14ac:dyDescent="0.3">
      <c r="B46" s="15"/>
      <c r="C46" s="6"/>
      <c r="D46" s="8" t="s">
        <v>46</v>
      </c>
      <c r="E46" s="2" t="s">
        <v>33</v>
      </c>
      <c r="F46" s="2">
        <v>34</v>
      </c>
      <c r="G46" s="2">
        <v>62</v>
      </c>
      <c r="H46" s="2">
        <f t="shared" si="7"/>
        <v>96</v>
      </c>
      <c r="I46" s="2"/>
      <c r="J46" s="2"/>
      <c r="K46" s="2">
        <f t="shared" si="13"/>
        <v>0</v>
      </c>
      <c r="L46" s="2"/>
      <c r="M46" s="2"/>
      <c r="N46" s="2"/>
      <c r="O46" s="2">
        <f t="shared" si="1"/>
        <v>34</v>
      </c>
      <c r="P46" s="2">
        <f t="shared" si="2"/>
        <v>62</v>
      </c>
      <c r="Q46" s="2">
        <f t="shared" si="3"/>
        <v>96</v>
      </c>
      <c r="R46" s="1">
        <f t="shared" si="4"/>
        <v>96</v>
      </c>
    </row>
    <row r="47" spans="2:18" x14ac:dyDescent="0.3">
      <c r="B47" s="15"/>
      <c r="C47" s="6"/>
      <c r="D47" s="8"/>
      <c r="E47" s="2" t="s">
        <v>34</v>
      </c>
      <c r="F47" s="2">
        <v>9</v>
      </c>
      <c r="G47" s="2">
        <v>17</v>
      </c>
      <c r="H47" s="2">
        <f t="shared" si="7"/>
        <v>26</v>
      </c>
      <c r="I47" s="2"/>
      <c r="J47" s="2"/>
      <c r="K47" s="2">
        <f t="shared" si="13"/>
        <v>0</v>
      </c>
      <c r="L47" s="2"/>
      <c r="M47" s="2"/>
      <c r="N47" s="2"/>
      <c r="O47" s="2">
        <f t="shared" si="1"/>
        <v>9</v>
      </c>
      <c r="P47" s="2">
        <f t="shared" si="2"/>
        <v>17</v>
      </c>
      <c r="Q47" s="2">
        <f t="shared" si="3"/>
        <v>26</v>
      </c>
      <c r="R47" s="1">
        <f t="shared" si="4"/>
        <v>26</v>
      </c>
    </row>
    <row r="48" spans="2:18" x14ac:dyDescent="0.3">
      <c r="B48" s="15"/>
      <c r="C48" s="7"/>
      <c r="D48" s="8"/>
      <c r="E48" s="2" t="s">
        <v>3</v>
      </c>
      <c r="F48" s="2">
        <f>F46+F47</f>
        <v>43</v>
      </c>
      <c r="G48" s="2">
        <f t="shared" ref="G48:N48" si="24">G46+G47</f>
        <v>79</v>
      </c>
      <c r="H48" s="2">
        <f t="shared" si="24"/>
        <v>122</v>
      </c>
      <c r="I48" s="2">
        <f t="shared" si="24"/>
        <v>0</v>
      </c>
      <c r="J48" s="2">
        <f t="shared" si="24"/>
        <v>0</v>
      </c>
      <c r="K48" s="2">
        <f t="shared" si="24"/>
        <v>0</v>
      </c>
      <c r="L48" s="2">
        <f t="shared" si="24"/>
        <v>0</v>
      </c>
      <c r="M48" s="2">
        <f t="shared" si="24"/>
        <v>0</v>
      </c>
      <c r="N48" s="2">
        <f t="shared" si="24"/>
        <v>0</v>
      </c>
      <c r="O48" s="2">
        <f t="shared" si="1"/>
        <v>43</v>
      </c>
      <c r="P48" s="2">
        <f t="shared" si="2"/>
        <v>79</v>
      </c>
      <c r="Q48" s="2">
        <f t="shared" si="3"/>
        <v>122</v>
      </c>
      <c r="R48" s="1">
        <f t="shared" si="4"/>
        <v>122</v>
      </c>
    </row>
    <row r="49" spans="2:18" x14ac:dyDescent="0.3">
      <c r="B49" s="15"/>
      <c r="C49" s="8" t="s">
        <v>20</v>
      </c>
      <c r="D49" s="8" t="s">
        <v>20</v>
      </c>
      <c r="E49" s="2" t="s">
        <v>33</v>
      </c>
      <c r="F49" s="2">
        <v>27</v>
      </c>
      <c r="G49" s="2">
        <v>4</v>
      </c>
      <c r="H49" s="2">
        <f t="shared" si="7"/>
        <v>31</v>
      </c>
      <c r="I49" s="2">
        <v>7</v>
      </c>
      <c r="J49" s="2">
        <v>10</v>
      </c>
      <c r="K49" s="2">
        <f t="shared" si="13"/>
        <v>17</v>
      </c>
      <c r="L49" s="2"/>
      <c r="M49" s="2"/>
      <c r="N49" s="2"/>
      <c r="O49" s="2">
        <f t="shared" si="1"/>
        <v>34</v>
      </c>
      <c r="P49" s="2">
        <f t="shared" si="2"/>
        <v>14</v>
      </c>
      <c r="Q49" s="2">
        <f t="shared" si="3"/>
        <v>48</v>
      </c>
      <c r="R49" s="1">
        <f t="shared" si="4"/>
        <v>48</v>
      </c>
    </row>
    <row r="50" spans="2:18" x14ac:dyDescent="0.3">
      <c r="B50" s="15"/>
      <c r="C50" s="8"/>
      <c r="D50" s="8"/>
      <c r="E50" s="2" t="s">
        <v>34</v>
      </c>
      <c r="F50" s="2"/>
      <c r="G50" s="2"/>
      <c r="H50" s="2">
        <f t="shared" si="7"/>
        <v>0</v>
      </c>
      <c r="I50" s="2"/>
      <c r="J50" s="2"/>
      <c r="K50" s="2">
        <f t="shared" si="13"/>
        <v>0</v>
      </c>
      <c r="L50" s="2"/>
      <c r="M50" s="2"/>
      <c r="N50" s="2"/>
      <c r="O50" s="2">
        <f t="shared" si="1"/>
        <v>0</v>
      </c>
      <c r="P50" s="2">
        <f t="shared" si="2"/>
        <v>0</v>
      </c>
      <c r="Q50" s="2">
        <f t="shared" si="3"/>
        <v>0</v>
      </c>
      <c r="R50" s="1">
        <f t="shared" si="4"/>
        <v>0</v>
      </c>
    </row>
    <row r="51" spans="2:18" x14ac:dyDescent="0.3">
      <c r="B51" s="16"/>
      <c r="C51" s="8"/>
      <c r="D51" s="8"/>
      <c r="E51" s="2" t="s">
        <v>3</v>
      </c>
      <c r="F51" s="2">
        <f>F49+F50</f>
        <v>27</v>
      </c>
      <c r="G51" s="2">
        <f t="shared" ref="G51:N51" si="25">G49+G50</f>
        <v>4</v>
      </c>
      <c r="H51" s="2">
        <f t="shared" si="25"/>
        <v>31</v>
      </c>
      <c r="I51" s="2">
        <f t="shared" si="25"/>
        <v>7</v>
      </c>
      <c r="J51" s="2">
        <f t="shared" si="25"/>
        <v>10</v>
      </c>
      <c r="K51" s="2">
        <f t="shared" si="25"/>
        <v>17</v>
      </c>
      <c r="L51" s="2">
        <f t="shared" si="25"/>
        <v>0</v>
      </c>
      <c r="M51" s="2">
        <f t="shared" si="25"/>
        <v>0</v>
      </c>
      <c r="N51" s="2">
        <f t="shared" si="25"/>
        <v>0</v>
      </c>
      <c r="O51" s="2">
        <f t="shared" si="1"/>
        <v>34</v>
      </c>
      <c r="P51" s="2">
        <f t="shared" si="2"/>
        <v>14</v>
      </c>
      <c r="Q51" s="2">
        <f t="shared" si="3"/>
        <v>48</v>
      </c>
      <c r="R51" s="1">
        <f t="shared" si="4"/>
        <v>48</v>
      </c>
    </row>
  </sheetData>
  <mergeCells count="29">
    <mergeCell ref="R2:R3"/>
    <mergeCell ref="C49:C51"/>
    <mergeCell ref="B2:B3"/>
    <mergeCell ref="B4:B51"/>
    <mergeCell ref="C2:C3"/>
    <mergeCell ref="I2:K2"/>
    <mergeCell ref="D49:D51"/>
    <mergeCell ref="D28:D30"/>
    <mergeCell ref="D40:D42"/>
    <mergeCell ref="D34:D36"/>
    <mergeCell ref="D37:D39"/>
    <mergeCell ref="D4:D6"/>
    <mergeCell ref="D16:D18"/>
    <mergeCell ref="L2:N2"/>
    <mergeCell ref="O2:Q2"/>
    <mergeCell ref="C4:C33"/>
    <mergeCell ref="C34:C48"/>
    <mergeCell ref="D43:D45"/>
    <mergeCell ref="D46:D48"/>
    <mergeCell ref="F2:H2"/>
    <mergeCell ref="E2:E3"/>
    <mergeCell ref="D2:D3"/>
    <mergeCell ref="D7:D9"/>
    <mergeCell ref="D10:D12"/>
    <mergeCell ref="D13:D15"/>
    <mergeCell ref="D19:D21"/>
    <mergeCell ref="D22:D24"/>
    <mergeCell ref="D25:D27"/>
    <mergeCell ref="D31:D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53"/>
  <sheetViews>
    <sheetView tabSelected="1" zoomScale="110" zoomScaleNormal="110" workbookViewId="0">
      <selection activeCell="L11" sqref="L11"/>
    </sheetView>
  </sheetViews>
  <sheetFormatPr defaultRowHeight="14.4" x14ac:dyDescent="0.3"/>
  <cols>
    <col min="1" max="1" width="10.5546875" customWidth="1"/>
    <col min="2" max="2" width="10.77734375" customWidth="1"/>
  </cols>
  <sheetData>
    <row r="2" spans="1:23" ht="50.4" x14ac:dyDescent="0.95">
      <c r="A2" s="272" t="s">
        <v>76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3"/>
      <c r="T2" s="273"/>
      <c r="U2" s="273"/>
      <c r="V2" s="273"/>
      <c r="W2" s="273"/>
    </row>
    <row r="3" spans="1:23" ht="15" thickBot="1" x14ac:dyDescent="0.35"/>
    <row r="4" spans="1:23" ht="14.4" customHeight="1" x14ac:dyDescent="0.3">
      <c r="A4" s="9" t="s">
        <v>0</v>
      </c>
      <c r="B4" s="9" t="s">
        <v>1</v>
      </c>
      <c r="C4" s="17" t="s">
        <v>2</v>
      </c>
      <c r="D4" s="172" t="s">
        <v>10</v>
      </c>
      <c r="E4" s="173"/>
      <c r="F4" s="174"/>
      <c r="G4" s="172" t="s">
        <v>55</v>
      </c>
      <c r="H4" s="173"/>
      <c r="I4" s="174"/>
      <c r="J4" s="172" t="s">
        <v>11</v>
      </c>
      <c r="K4" s="173"/>
      <c r="L4" s="174"/>
      <c r="M4" s="172" t="s">
        <v>3</v>
      </c>
      <c r="N4" s="173"/>
      <c r="O4" s="174"/>
      <c r="P4" s="190" t="s">
        <v>62</v>
      </c>
      <c r="Q4" s="191"/>
      <c r="R4" s="192"/>
    </row>
    <row r="5" spans="1:23" ht="15" thickBot="1" x14ac:dyDescent="0.35">
      <c r="A5" s="9"/>
      <c r="B5" s="5"/>
      <c r="C5" s="198"/>
      <c r="D5" s="199" t="s">
        <v>4</v>
      </c>
      <c r="E5" s="200" t="s">
        <v>5</v>
      </c>
      <c r="F5" s="201" t="s">
        <v>3</v>
      </c>
      <c r="G5" s="199" t="s">
        <v>4</v>
      </c>
      <c r="H5" s="200" t="s">
        <v>5</v>
      </c>
      <c r="I5" s="201" t="s">
        <v>3</v>
      </c>
      <c r="J5" s="199" t="s">
        <v>4</v>
      </c>
      <c r="K5" s="200" t="s">
        <v>5</v>
      </c>
      <c r="L5" s="201" t="s">
        <v>3</v>
      </c>
      <c r="M5" s="199" t="s">
        <v>4</v>
      </c>
      <c r="N5" s="200" t="s">
        <v>5</v>
      </c>
      <c r="O5" s="201" t="s">
        <v>3</v>
      </c>
      <c r="P5" s="199" t="s">
        <v>4</v>
      </c>
      <c r="Q5" s="200" t="s">
        <v>5</v>
      </c>
      <c r="R5" s="201" t="s">
        <v>3</v>
      </c>
    </row>
    <row r="6" spans="1:23" ht="14.4" customHeight="1" x14ac:dyDescent="0.3">
      <c r="A6" s="196" t="s">
        <v>19</v>
      </c>
      <c r="B6" s="202" t="s">
        <v>12</v>
      </c>
      <c r="C6" s="203" t="s">
        <v>13</v>
      </c>
      <c r="D6" s="204">
        <v>185</v>
      </c>
      <c r="E6" s="205">
        <v>369</v>
      </c>
      <c r="F6" s="206">
        <f>D6+E6</f>
        <v>554</v>
      </c>
      <c r="G6" s="204">
        <v>46</v>
      </c>
      <c r="H6" s="205">
        <v>123</v>
      </c>
      <c r="I6" s="206">
        <f>G6+H6</f>
        <v>169</v>
      </c>
      <c r="J6" s="204">
        <v>0</v>
      </c>
      <c r="K6" s="205">
        <v>0</v>
      </c>
      <c r="L6" s="206">
        <f>J6+K6</f>
        <v>0</v>
      </c>
      <c r="M6" s="204">
        <v>231</v>
      </c>
      <c r="N6" s="205">
        <v>492</v>
      </c>
      <c r="O6" s="206">
        <f>M6+N6</f>
        <v>723</v>
      </c>
      <c r="P6" s="204">
        <f>D6+G6+J6</f>
        <v>231</v>
      </c>
      <c r="Q6" s="205">
        <f>E6+H6+K6</f>
        <v>492</v>
      </c>
      <c r="R6" s="206">
        <f>F6+I6+L6</f>
        <v>723</v>
      </c>
    </row>
    <row r="7" spans="1:23" x14ac:dyDescent="0.3">
      <c r="A7" s="197"/>
      <c r="B7" s="207"/>
      <c r="C7" s="165" t="s">
        <v>14</v>
      </c>
      <c r="D7" s="175">
        <v>141</v>
      </c>
      <c r="E7" s="153">
        <v>323</v>
      </c>
      <c r="F7" s="176">
        <f t="shared" ref="F7:F53" si="0">D7+E7</f>
        <v>464</v>
      </c>
      <c r="G7" s="175">
        <v>36</v>
      </c>
      <c r="H7" s="153">
        <v>81</v>
      </c>
      <c r="I7" s="176">
        <f t="shared" ref="I7:I53" si="1">G7+H7</f>
        <v>117</v>
      </c>
      <c r="J7" s="175">
        <v>0</v>
      </c>
      <c r="K7" s="153">
        <v>0</v>
      </c>
      <c r="L7" s="176">
        <f t="shared" ref="L7:L53" si="2">J7+K7</f>
        <v>0</v>
      </c>
      <c r="M7" s="175">
        <v>177</v>
      </c>
      <c r="N7" s="153">
        <v>404</v>
      </c>
      <c r="O7" s="176">
        <f t="shared" ref="O7:O53" si="3">M7+N7</f>
        <v>581</v>
      </c>
      <c r="P7" s="175">
        <f t="shared" ref="P7:P53" si="4">D7+G7+J7</f>
        <v>177</v>
      </c>
      <c r="Q7" s="153">
        <f t="shared" ref="Q7:Q53" si="5">E7+H7+K7</f>
        <v>404</v>
      </c>
      <c r="R7" s="176">
        <f t="shared" ref="R7:R53" si="6">F7+I7+L7</f>
        <v>581</v>
      </c>
    </row>
    <row r="8" spans="1:23" x14ac:dyDescent="0.3">
      <c r="A8" s="197"/>
      <c r="B8" s="207"/>
      <c r="C8" s="165" t="s">
        <v>15</v>
      </c>
      <c r="D8" s="175">
        <v>140</v>
      </c>
      <c r="E8" s="153">
        <v>347</v>
      </c>
      <c r="F8" s="176">
        <f t="shared" si="0"/>
        <v>487</v>
      </c>
      <c r="G8" s="175">
        <v>34</v>
      </c>
      <c r="H8" s="153">
        <v>89</v>
      </c>
      <c r="I8" s="176">
        <f t="shared" si="1"/>
        <v>123</v>
      </c>
      <c r="J8" s="175">
        <v>0</v>
      </c>
      <c r="K8" s="153">
        <v>3</v>
      </c>
      <c r="L8" s="176">
        <f t="shared" si="2"/>
        <v>3</v>
      </c>
      <c r="M8" s="175">
        <v>174</v>
      </c>
      <c r="N8" s="153">
        <v>439</v>
      </c>
      <c r="O8" s="176">
        <f t="shared" si="3"/>
        <v>613</v>
      </c>
      <c r="P8" s="175">
        <f t="shared" si="4"/>
        <v>174</v>
      </c>
      <c r="Q8" s="153">
        <f t="shared" si="5"/>
        <v>439</v>
      </c>
      <c r="R8" s="176">
        <f t="shared" si="6"/>
        <v>613</v>
      </c>
    </row>
    <row r="9" spans="1:23" ht="22.8" customHeight="1" thickBot="1" x14ac:dyDescent="0.35">
      <c r="A9" s="197"/>
      <c r="B9" s="208"/>
      <c r="C9" s="209" t="s">
        <v>3</v>
      </c>
      <c r="D9" s="210">
        <f>SUM(D6:D8)</f>
        <v>466</v>
      </c>
      <c r="E9" s="211">
        <f>SUM(E6:E8)</f>
        <v>1039</v>
      </c>
      <c r="F9" s="212">
        <f t="shared" si="0"/>
        <v>1505</v>
      </c>
      <c r="G9" s="210">
        <f t="shared" ref="G9:H9" si="7">SUM(G6:G8)</f>
        <v>116</v>
      </c>
      <c r="H9" s="211">
        <f t="shared" si="7"/>
        <v>293</v>
      </c>
      <c r="I9" s="212">
        <f t="shared" si="1"/>
        <v>409</v>
      </c>
      <c r="J9" s="210">
        <f t="shared" ref="J9:K9" si="8">SUM(J6:J8)</f>
        <v>0</v>
      </c>
      <c r="K9" s="211">
        <f t="shared" si="8"/>
        <v>3</v>
      </c>
      <c r="L9" s="212">
        <f t="shared" si="2"/>
        <v>3</v>
      </c>
      <c r="M9" s="210">
        <f t="shared" ref="M9:N9" si="9">SUM(M6:M8)</f>
        <v>582</v>
      </c>
      <c r="N9" s="211">
        <f t="shared" si="9"/>
        <v>1335</v>
      </c>
      <c r="O9" s="212">
        <f t="shared" si="3"/>
        <v>1917</v>
      </c>
      <c r="P9" s="210">
        <f t="shared" si="4"/>
        <v>582</v>
      </c>
      <c r="Q9" s="211">
        <f t="shared" si="5"/>
        <v>1335</v>
      </c>
      <c r="R9" s="212">
        <f t="shared" si="6"/>
        <v>1917</v>
      </c>
    </row>
    <row r="10" spans="1:23" x14ac:dyDescent="0.3">
      <c r="A10" s="197"/>
      <c r="B10" s="217" t="s">
        <v>16</v>
      </c>
      <c r="C10" s="218" t="s">
        <v>13</v>
      </c>
      <c r="D10" s="219">
        <v>19</v>
      </c>
      <c r="E10" s="220">
        <v>3</v>
      </c>
      <c r="F10" s="221">
        <f t="shared" si="0"/>
        <v>22</v>
      </c>
      <c r="G10" s="219">
        <v>5</v>
      </c>
      <c r="H10" s="220">
        <v>0</v>
      </c>
      <c r="I10" s="221">
        <f t="shared" si="1"/>
        <v>5</v>
      </c>
      <c r="J10" s="219">
        <v>3</v>
      </c>
      <c r="K10" s="220">
        <v>1</v>
      </c>
      <c r="L10" s="221">
        <f t="shared" si="2"/>
        <v>4</v>
      </c>
      <c r="M10" s="219">
        <v>27</v>
      </c>
      <c r="N10" s="220">
        <v>4</v>
      </c>
      <c r="O10" s="221">
        <f t="shared" si="3"/>
        <v>31</v>
      </c>
      <c r="P10" s="219">
        <f t="shared" si="4"/>
        <v>27</v>
      </c>
      <c r="Q10" s="220">
        <f t="shared" si="5"/>
        <v>4</v>
      </c>
      <c r="R10" s="221">
        <f t="shared" si="6"/>
        <v>31</v>
      </c>
    </row>
    <row r="11" spans="1:23" x14ac:dyDescent="0.3">
      <c r="A11" s="197"/>
      <c r="B11" s="222"/>
      <c r="C11" s="166" t="s">
        <v>14</v>
      </c>
      <c r="D11" s="177">
        <v>5</v>
      </c>
      <c r="E11" s="154">
        <v>7</v>
      </c>
      <c r="F11" s="178">
        <f t="shared" si="0"/>
        <v>12</v>
      </c>
      <c r="G11" s="177">
        <v>1</v>
      </c>
      <c r="H11" s="154">
        <v>2</v>
      </c>
      <c r="I11" s="178">
        <f t="shared" si="1"/>
        <v>3</v>
      </c>
      <c r="J11" s="177">
        <v>1</v>
      </c>
      <c r="K11" s="154">
        <v>1</v>
      </c>
      <c r="L11" s="178">
        <f t="shared" si="2"/>
        <v>2</v>
      </c>
      <c r="M11" s="177">
        <v>7</v>
      </c>
      <c r="N11" s="154">
        <v>10</v>
      </c>
      <c r="O11" s="178">
        <f t="shared" si="3"/>
        <v>17</v>
      </c>
      <c r="P11" s="177">
        <f t="shared" si="4"/>
        <v>7</v>
      </c>
      <c r="Q11" s="154">
        <f t="shared" si="5"/>
        <v>10</v>
      </c>
      <c r="R11" s="178">
        <f t="shared" si="6"/>
        <v>17</v>
      </c>
    </row>
    <row r="12" spans="1:23" x14ac:dyDescent="0.3">
      <c r="A12" s="197"/>
      <c r="B12" s="222"/>
      <c r="C12" s="166" t="s">
        <v>15</v>
      </c>
      <c r="D12" s="177">
        <v>7</v>
      </c>
      <c r="E12" s="154">
        <v>11</v>
      </c>
      <c r="F12" s="178">
        <f t="shared" si="0"/>
        <v>18</v>
      </c>
      <c r="G12" s="177">
        <v>2</v>
      </c>
      <c r="H12" s="154">
        <v>4</v>
      </c>
      <c r="I12" s="178">
        <f t="shared" si="1"/>
        <v>6</v>
      </c>
      <c r="J12" s="177">
        <v>0</v>
      </c>
      <c r="K12" s="154">
        <v>1</v>
      </c>
      <c r="L12" s="178">
        <f t="shared" si="2"/>
        <v>1</v>
      </c>
      <c r="M12" s="177">
        <v>9</v>
      </c>
      <c r="N12" s="154">
        <v>16</v>
      </c>
      <c r="O12" s="178">
        <f t="shared" si="3"/>
        <v>25</v>
      </c>
      <c r="P12" s="177">
        <f t="shared" si="4"/>
        <v>9</v>
      </c>
      <c r="Q12" s="154">
        <f t="shared" si="5"/>
        <v>16</v>
      </c>
      <c r="R12" s="178">
        <f t="shared" si="6"/>
        <v>25</v>
      </c>
    </row>
    <row r="13" spans="1:23" ht="16.2" thickBot="1" x14ac:dyDescent="0.35">
      <c r="A13" s="197"/>
      <c r="B13" s="223"/>
      <c r="C13" s="209" t="s">
        <v>3</v>
      </c>
      <c r="D13" s="210">
        <f>SUM(D10:D12)</f>
        <v>31</v>
      </c>
      <c r="E13" s="211">
        <f>SUM(E10:E12)</f>
        <v>21</v>
      </c>
      <c r="F13" s="212">
        <f t="shared" si="0"/>
        <v>52</v>
      </c>
      <c r="G13" s="210">
        <f>SUM(G10:G12)</f>
        <v>8</v>
      </c>
      <c r="H13" s="211">
        <f>SUM(H10:H12)</f>
        <v>6</v>
      </c>
      <c r="I13" s="212">
        <f t="shared" si="1"/>
        <v>14</v>
      </c>
      <c r="J13" s="210">
        <f>SUM(J10:J12)</f>
        <v>4</v>
      </c>
      <c r="K13" s="211">
        <f>SUM(K10:K12)</f>
        <v>3</v>
      </c>
      <c r="L13" s="212">
        <f t="shared" si="2"/>
        <v>7</v>
      </c>
      <c r="M13" s="210">
        <f>SUM(M10:M12)</f>
        <v>43</v>
      </c>
      <c r="N13" s="211">
        <f>SUM(N10:N12)</f>
        <v>30</v>
      </c>
      <c r="O13" s="212">
        <f t="shared" si="3"/>
        <v>73</v>
      </c>
      <c r="P13" s="210">
        <f t="shared" si="4"/>
        <v>43</v>
      </c>
      <c r="Q13" s="211">
        <f t="shared" si="5"/>
        <v>30</v>
      </c>
      <c r="R13" s="212">
        <f t="shared" si="6"/>
        <v>73</v>
      </c>
    </row>
    <row r="14" spans="1:23" x14ac:dyDescent="0.3">
      <c r="A14" s="197"/>
      <c r="B14" s="228" t="s">
        <v>17</v>
      </c>
      <c r="C14" s="229" t="s">
        <v>13</v>
      </c>
      <c r="D14" s="230">
        <v>35</v>
      </c>
      <c r="E14" s="231">
        <v>58</v>
      </c>
      <c r="F14" s="232">
        <f t="shared" si="0"/>
        <v>93</v>
      </c>
      <c r="G14" s="230">
        <v>8</v>
      </c>
      <c r="H14" s="231">
        <v>21</v>
      </c>
      <c r="I14" s="232">
        <f t="shared" si="1"/>
        <v>29</v>
      </c>
      <c r="J14" s="230">
        <v>0</v>
      </c>
      <c r="K14" s="231">
        <v>0</v>
      </c>
      <c r="L14" s="232">
        <f t="shared" si="2"/>
        <v>0</v>
      </c>
      <c r="M14" s="230">
        <v>43</v>
      </c>
      <c r="N14" s="231">
        <v>79</v>
      </c>
      <c r="O14" s="232">
        <f t="shared" si="3"/>
        <v>122</v>
      </c>
      <c r="P14" s="230">
        <f t="shared" si="4"/>
        <v>43</v>
      </c>
      <c r="Q14" s="231">
        <f t="shared" si="5"/>
        <v>79</v>
      </c>
      <c r="R14" s="232">
        <f t="shared" si="6"/>
        <v>122</v>
      </c>
    </row>
    <row r="15" spans="1:23" x14ac:dyDescent="0.3">
      <c r="A15" s="197"/>
      <c r="B15" s="233"/>
      <c r="C15" s="167" t="s">
        <v>14</v>
      </c>
      <c r="D15" s="179">
        <v>25</v>
      </c>
      <c r="E15" s="155">
        <v>43</v>
      </c>
      <c r="F15" s="180">
        <f t="shared" si="0"/>
        <v>68</v>
      </c>
      <c r="G15" s="179">
        <v>10</v>
      </c>
      <c r="H15" s="155">
        <v>18</v>
      </c>
      <c r="I15" s="180">
        <f t="shared" si="1"/>
        <v>28</v>
      </c>
      <c r="J15" s="179">
        <v>1</v>
      </c>
      <c r="K15" s="155">
        <v>0</v>
      </c>
      <c r="L15" s="180">
        <f t="shared" si="2"/>
        <v>1</v>
      </c>
      <c r="M15" s="179">
        <v>36</v>
      </c>
      <c r="N15" s="155">
        <v>61</v>
      </c>
      <c r="O15" s="180">
        <f t="shared" si="3"/>
        <v>97</v>
      </c>
      <c r="P15" s="179">
        <f t="shared" si="4"/>
        <v>36</v>
      </c>
      <c r="Q15" s="155">
        <f t="shared" si="5"/>
        <v>61</v>
      </c>
      <c r="R15" s="180">
        <f t="shared" si="6"/>
        <v>97</v>
      </c>
    </row>
    <row r="16" spans="1:23" x14ac:dyDescent="0.3">
      <c r="A16" s="197"/>
      <c r="B16" s="233"/>
      <c r="C16" s="167" t="s">
        <v>15</v>
      </c>
      <c r="D16" s="179">
        <v>30</v>
      </c>
      <c r="E16" s="155">
        <v>40</v>
      </c>
      <c r="F16" s="180">
        <f t="shared" si="0"/>
        <v>70</v>
      </c>
      <c r="G16" s="179">
        <v>4</v>
      </c>
      <c r="H16" s="155">
        <v>7</v>
      </c>
      <c r="I16" s="180">
        <f t="shared" si="1"/>
        <v>11</v>
      </c>
      <c r="J16" s="179">
        <v>0</v>
      </c>
      <c r="K16" s="155">
        <v>0</v>
      </c>
      <c r="L16" s="180">
        <f t="shared" si="2"/>
        <v>0</v>
      </c>
      <c r="M16" s="179">
        <v>34</v>
      </c>
      <c r="N16" s="155">
        <v>47</v>
      </c>
      <c r="O16" s="180">
        <f t="shared" si="3"/>
        <v>81</v>
      </c>
      <c r="P16" s="179">
        <f t="shared" si="4"/>
        <v>34</v>
      </c>
      <c r="Q16" s="155">
        <f t="shared" si="5"/>
        <v>47</v>
      </c>
      <c r="R16" s="180">
        <f t="shared" si="6"/>
        <v>81</v>
      </c>
    </row>
    <row r="17" spans="1:18" ht="16.2" thickBot="1" x14ac:dyDescent="0.35">
      <c r="A17" s="197"/>
      <c r="B17" s="234"/>
      <c r="C17" s="209" t="s">
        <v>3</v>
      </c>
      <c r="D17" s="210">
        <f>SUM(D14:D16)</f>
        <v>90</v>
      </c>
      <c r="E17" s="211">
        <f>SUM(E14:E16)</f>
        <v>141</v>
      </c>
      <c r="F17" s="212">
        <f t="shared" si="0"/>
        <v>231</v>
      </c>
      <c r="G17" s="210">
        <f>SUM(G14:G16)</f>
        <v>22</v>
      </c>
      <c r="H17" s="211">
        <f>SUM(H14:H16)</f>
        <v>46</v>
      </c>
      <c r="I17" s="212">
        <f t="shared" si="1"/>
        <v>68</v>
      </c>
      <c r="J17" s="210">
        <f>SUM(J14:J16)</f>
        <v>1</v>
      </c>
      <c r="K17" s="211">
        <f>SUM(K14:K16)</f>
        <v>0</v>
      </c>
      <c r="L17" s="212">
        <f t="shared" si="2"/>
        <v>1</v>
      </c>
      <c r="M17" s="210">
        <f>SUM(M14:M16)</f>
        <v>113</v>
      </c>
      <c r="N17" s="211">
        <f>SUM(N14:N16)</f>
        <v>187</v>
      </c>
      <c r="O17" s="212">
        <f t="shared" si="3"/>
        <v>300</v>
      </c>
      <c r="P17" s="210">
        <f t="shared" si="4"/>
        <v>113</v>
      </c>
      <c r="Q17" s="211">
        <f t="shared" si="5"/>
        <v>187</v>
      </c>
      <c r="R17" s="212">
        <f t="shared" si="6"/>
        <v>300</v>
      </c>
    </row>
    <row r="18" spans="1:18" x14ac:dyDescent="0.3">
      <c r="A18" s="197"/>
      <c r="B18" s="241" t="s">
        <v>18</v>
      </c>
      <c r="C18" s="242" t="s">
        <v>13</v>
      </c>
      <c r="D18" s="243">
        <v>13</v>
      </c>
      <c r="E18" s="244">
        <v>4</v>
      </c>
      <c r="F18" s="245">
        <f t="shared" si="0"/>
        <v>17</v>
      </c>
      <c r="G18" s="243">
        <v>3</v>
      </c>
      <c r="H18" s="244">
        <v>1</v>
      </c>
      <c r="I18" s="245">
        <f t="shared" si="1"/>
        <v>4</v>
      </c>
      <c r="J18" s="243">
        <v>0</v>
      </c>
      <c r="K18" s="244">
        <v>0</v>
      </c>
      <c r="L18" s="245">
        <f t="shared" si="2"/>
        <v>0</v>
      </c>
      <c r="M18" s="243">
        <v>16</v>
      </c>
      <c r="N18" s="244">
        <v>5</v>
      </c>
      <c r="O18" s="245">
        <f t="shared" si="3"/>
        <v>21</v>
      </c>
      <c r="P18" s="243">
        <f t="shared" si="4"/>
        <v>16</v>
      </c>
      <c r="Q18" s="244">
        <f t="shared" si="5"/>
        <v>5</v>
      </c>
      <c r="R18" s="245">
        <f t="shared" si="6"/>
        <v>21</v>
      </c>
    </row>
    <row r="19" spans="1:18" x14ac:dyDescent="0.3">
      <c r="A19" s="197"/>
      <c r="B19" s="246"/>
      <c r="C19" s="168" t="s">
        <v>14</v>
      </c>
      <c r="D19" s="181">
        <v>12</v>
      </c>
      <c r="E19" s="156">
        <v>4</v>
      </c>
      <c r="F19" s="182">
        <f t="shared" si="0"/>
        <v>16</v>
      </c>
      <c r="G19" s="181">
        <v>2</v>
      </c>
      <c r="H19" s="156">
        <v>1</v>
      </c>
      <c r="I19" s="182">
        <f t="shared" si="1"/>
        <v>3</v>
      </c>
      <c r="J19" s="181">
        <v>0</v>
      </c>
      <c r="K19" s="156">
        <v>1</v>
      </c>
      <c r="L19" s="182">
        <f t="shared" si="2"/>
        <v>1</v>
      </c>
      <c r="M19" s="181">
        <v>14</v>
      </c>
      <c r="N19" s="156">
        <v>6</v>
      </c>
      <c r="O19" s="182">
        <f t="shared" si="3"/>
        <v>20</v>
      </c>
      <c r="P19" s="181">
        <f t="shared" si="4"/>
        <v>14</v>
      </c>
      <c r="Q19" s="156">
        <f t="shared" si="5"/>
        <v>6</v>
      </c>
      <c r="R19" s="182">
        <f t="shared" si="6"/>
        <v>20</v>
      </c>
    </row>
    <row r="20" spans="1:18" x14ac:dyDescent="0.3">
      <c r="A20" s="197"/>
      <c r="B20" s="246"/>
      <c r="C20" s="168" t="s">
        <v>15</v>
      </c>
      <c r="D20" s="181">
        <v>8</v>
      </c>
      <c r="E20" s="156">
        <v>3</v>
      </c>
      <c r="F20" s="182">
        <f t="shared" si="0"/>
        <v>11</v>
      </c>
      <c r="G20" s="181">
        <v>1</v>
      </c>
      <c r="H20" s="156">
        <v>1</v>
      </c>
      <c r="I20" s="182">
        <f t="shared" si="1"/>
        <v>2</v>
      </c>
      <c r="J20" s="181">
        <v>0</v>
      </c>
      <c r="K20" s="156">
        <v>0</v>
      </c>
      <c r="L20" s="182">
        <f t="shared" si="2"/>
        <v>0</v>
      </c>
      <c r="M20" s="181">
        <v>9</v>
      </c>
      <c r="N20" s="156">
        <v>4</v>
      </c>
      <c r="O20" s="182">
        <f t="shared" si="3"/>
        <v>13</v>
      </c>
      <c r="P20" s="181">
        <f t="shared" si="4"/>
        <v>9</v>
      </c>
      <c r="Q20" s="156">
        <f t="shared" si="5"/>
        <v>4</v>
      </c>
      <c r="R20" s="182">
        <f t="shared" si="6"/>
        <v>13</v>
      </c>
    </row>
    <row r="21" spans="1:18" ht="16.2" thickBot="1" x14ac:dyDescent="0.35">
      <c r="A21" s="235"/>
      <c r="B21" s="247"/>
      <c r="C21" s="209" t="s">
        <v>3</v>
      </c>
      <c r="D21" s="210">
        <f>SUM(D18:D20)</f>
        <v>33</v>
      </c>
      <c r="E21" s="211">
        <f>SUM(E18:E20)</f>
        <v>11</v>
      </c>
      <c r="F21" s="212">
        <f t="shared" si="0"/>
        <v>44</v>
      </c>
      <c r="G21" s="210">
        <f>SUM(G18:G20)</f>
        <v>6</v>
      </c>
      <c r="H21" s="211">
        <f>SUM(H18:H20)</f>
        <v>3</v>
      </c>
      <c r="I21" s="212">
        <f t="shared" si="1"/>
        <v>9</v>
      </c>
      <c r="J21" s="210">
        <f>SUM(J18:J20)</f>
        <v>0</v>
      </c>
      <c r="K21" s="211">
        <f>SUM(K18:K20)</f>
        <v>1</v>
      </c>
      <c r="L21" s="212">
        <f t="shared" si="2"/>
        <v>1</v>
      </c>
      <c r="M21" s="210">
        <f>SUM(M18:M20)</f>
        <v>39</v>
      </c>
      <c r="N21" s="211">
        <f>SUM(N18:N20)</f>
        <v>15</v>
      </c>
      <c r="O21" s="212">
        <f t="shared" si="3"/>
        <v>54</v>
      </c>
      <c r="P21" s="210">
        <f t="shared" si="4"/>
        <v>39</v>
      </c>
      <c r="Q21" s="211">
        <f t="shared" si="5"/>
        <v>15</v>
      </c>
      <c r="R21" s="212">
        <f t="shared" si="6"/>
        <v>54</v>
      </c>
    </row>
    <row r="22" spans="1:18" x14ac:dyDescent="0.3">
      <c r="A22" s="159" t="s">
        <v>72</v>
      </c>
      <c r="B22" s="236"/>
      <c r="C22" s="237"/>
      <c r="D22" s="238">
        <f>D6+D10+D14+D18</f>
        <v>252</v>
      </c>
      <c r="E22" s="239">
        <f t="shared" ref="E22:R22" si="10">E6+E10+E14+E18</f>
        <v>434</v>
      </c>
      <c r="F22" s="240">
        <f t="shared" si="10"/>
        <v>686</v>
      </c>
      <c r="G22" s="238">
        <f t="shared" si="10"/>
        <v>62</v>
      </c>
      <c r="H22" s="239">
        <f t="shared" si="10"/>
        <v>145</v>
      </c>
      <c r="I22" s="240">
        <f t="shared" si="10"/>
        <v>207</v>
      </c>
      <c r="J22" s="238">
        <f t="shared" si="10"/>
        <v>3</v>
      </c>
      <c r="K22" s="239">
        <f t="shared" si="10"/>
        <v>1</v>
      </c>
      <c r="L22" s="240">
        <f t="shared" si="10"/>
        <v>4</v>
      </c>
      <c r="M22" s="238">
        <f t="shared" si="10"/>
        <v>317</v>
      </c>
      <c r="N22" s="239">
        <f t="shared" si="10"/>
        <v>580</v>
      </c>
      <c r="O22" s="240">
        <f t="shared" si="10"/>
        <v>897</v>
      </c>
      <c r="P22" s="238">
        <f t="shared" si="10"/>
        <v>317</v>
      </c>
      <c r="Q22" s="239">
        <f t="shared" si="10"/>
        <v>580</v>
      </c>
      <c r="R22" s="240">
        <f t="shared" si="10"/>
        <v>897</v>
      </c>
    </row>
    <row r="23" spans="1:18" x14ac:dyDescent="0.3">
      <c r="A23" s="159" t="s">
        <v>73</v>
      </c>
      <c r="B23" s="159"/>
      <c r="C23" s="169"/>
      <c r="D23" s="183">
        <f>D7+D11+D15+D19</f>
        <v>183</v>
      </c>
      <c r="E23" s="160">
        <f t="shared" ref="E23:R23" si="11">E7+E11+E15+E19</f>
        <v>377</v>
      </c>
      <c r="F23" s="184">
        <f t="shared" si="11"/>
        <v>560</v>
      </c>
      <c r="G23" s="183">
        <f t="shared" si="11"/>
        <v>49</v>
      </c>
      <c r="H23" s="160">
        <f t="shared" si="11"/>
        <v>102</v>
      </c>
      <c r="I23" s="184">
        <f t="shared" si="11"/>
        <v>151</v>
      </c>
      <c r="J23" s="183">
        <f t="shared" si="11"/>
        <v>2</v>
      </c>
      <c r="K23" s="160">
        <f t="shared" si="11"/>
        <v>2</v>
      </c>
      <c r="L23" s="184">
        <f t="shared" si="11"/>
        <v>4</v>
      </c>
      <c r="M23" s="183">
        <f t="shared" si="11"/>
        <v>234</v>
      </c>
      <c r="N23" s="160">
        <f t="shared" si="11"/>
        <v>481</v>
      </c>
      <c r="O23" s="184">
        <f t="shared" si="11"/>
        <v>715</v>
      </c>
      <c r="P23" s="183">
        <f t="shared" si="11"/>
        <v>234</v>
      </c>
      <c r="Q23" s="160">
        <f t="shared" si="11"/>
        <v>481</v>
      </c>
      <c r="R23" s="184">
        <f t="shared" si="11"/>
        <v>715</v>
      </c>
    </row>
    <row r="24" spans="1:18" x14ac:dyDescent="0.3">
      <c r="A24" s="159" t="s">
        <v>74</v>
      </c>
      <c r="B24" s="159"/>
      <c r="C24" s="169"/>
      <c r="D24" s="183">
        <f>D8+D12+D16+D20</f>
        <v>185</v>
      </c>
      <c r="E24" s="160">
        <f t="shared" ref="E24:R24" si="12">E8+E12+E16+E20</f>
        <v>401</v>
      </c>
      <c r="F24" s="184">
        <f t="shared" si="12"/>
        <v>586</v>
      </c>
      <c r="G24" s="183">
        <f t="shared" si="12"/>
        <v>41</v>
      </c>
      <c r="H24" s="160">
        <f t="shared" si="12"/>
        <v>101</v>
      </c>
      <c r="I24" s="184">
        <f t="shared" si="12"/>
        <v>142</v>
      </c>
      <c r="J24" s="183">
        <f t="shared" si="12"/>
        <v>0</v>
      </c>
      <c r="K24" s="160">
        <f t="shared" si="12"/>
        <v>4</v>
      </c>
      <c r="L24" s="184">
        <f t="shared" si="12"/>
        <v>4</v>
      </c>
      <c r="M24" s="183">
        <f t="shared" si="12"/>
        <v>226</v>
      </c>
      <c r="N24" s="160">
        <f t="shared" si="12"/>
        <v>506</v>
      </c>
      <c r="O24" s="184">
        <f t="shared" si="12"/>
        <v>732</v>
      </c>
      <c r="P24" s="183">
        <f t="shared" si="12"/>
        <v>226</v>
      </c>
      <c r="Q24" s="160">
        <f t="shared" si="12"/>
        <v>506</v>
      </c>
      <c r="R24" s="184">
        <f t="shared" si="12"/>
        <v>732</v>
      </c>
    </row>
    <row r="25" spans="1:18" ht="18.600000000000001" thickBot="1" x14ac:dyDescent="0.35">
      <c r="A25" s="161" t="s">
        <v>28</v>
      </c>
      <c r="B25" s="250"/>
      <c r="C25" s="251"/>
      <c r="D25" s="252">
        <f>(D9+D13+D17+D21)</f>
        <v>620</v>
      </c>
      <c r="E25" s="253">
        <f>(E9+E13+E17+E21)</f>
        <v>1212</v>
      </c>
      <c r="F25" s="254">
        <f t="shared" si="0"/>
        <v>1832</v>
      </c>
      <c r="G25" s="252">
        <f>(G9+G13+G17+G21)</f>
        <v>152</v>
      </c>
      <c r="H25" s="253">
        <f>(H9+H13+H17+H21)</f>
        <v>348</v>
      </c>
      <c r="I25" s="254">
        <f t="shared" si="1"/>
        <v>500</v>
      </c>
      <c r="J25" s="252">
        <f>(J9+J13+J17+J21)</f>
        <v>5</v>
      </c>
      <c r="K25" s="253">
        <f>(K9+K13+K17+K21)</f>
        <v>7</v>
      </c>
      <c r="L25" s="254">
        <f t="shared" si="2"/>
        <v>12</v>
      </c>
      <c r="M25" s="252">
        <f>(M9+M13+M17+M21)</f>
        <v>777</v>
      </c>
      <c r="N25" s="253">
        <f>(N9+N13+N17+N21)</f>
        <v>1567</v>
      </c>
      <c r="O25" s="254">
        <f t="shared" si="3"/>
        <v>2344</v>
      </c>
      <c r="P25" s="252">
        <f t="shared" si="4"/>
        <v>777</v>
      </c>
      <c r="Q25" s="253">
        <f t="shared" si="5"/>
        <v>1567</v>
      </c>
      <c r="R25" s="254">
        <f t="shared" si="6"/>
        <v>2344</v>
      </c>
    </row>
    <row r="26" spans="1:18" x14ac:dyDescent="0.3">
      <c r="A26" s="248" t="s">
        <v>29</v>
      </c>
      <c r="B26" s="255" t="s">
        <v>20</v>
      </c>
      <c r="C26" s="203" t="s">
        <v>13</v>
      </c>
      <c r="D26" s="204">
        <v>7</v>
      </c>
      <c r="E26" s="205">
        <v>21</v>
      </c>
      <c r="F26" s="206">
        <f t="shared" si="0"/>
        <v>28</v>
      </c>
      <c r="G26" s="204">
        <v>0</v>
      </c>
      <c r="H26" s="205">
        <v>4</v>
      </c>
      <c r="I26" s="206">
        <f t="shared" si="1"/>
        <v>4</v>
      </c>
      <c r="J26" s="204">
        <v>0</v>
      </c>
      <c r="K26" s="205">
        <v>0</v>
      </c>
      <c r="L26" s="206">
        <f t="shared" si="2"/>
        <v>0</v>
      </c>
      <c r="M26" s="204">
        <v>7</v>
      </c>
      <c r="N26" s="205">
        <v>25</v>
      </c>
      <c r="O26" s="206">
        <f t="shared" si="3"/>
        <v>32</v>
      </c>
      <c r="P26" s="204">
        <f t="shared" si="4"/>
        <v>7</v>
      </c>
      <c r="Q26" s="205">
        <f t="shared" si="5"/>
        <v>25</v>
      </c>
      <c r="R26" s="206">
        <f t="shared" si="6"/>
        <v>32</v>
      </c>
    </row>
    <row r="27" spans="1:18" x14ac:dyDescent="0.3">
      <c r="A27" s="249"/>
      <c r="B27" s="256"/>
      <c r="C27" s="165" t="s">
        <v>14</v>
      </c>
      <c r="D27" s="175">
        <v>7</v>
      </c>
      <c r="E27" s="153">
        <v>9</v>
      </c>
      <c r="F27" s="176">
        <f t="shared" si="0"/>
        <v>16</v>
      </c>
      <c r="G27" s="175">
        <v>2</v>
      </c>
      <c r="H27" s="153">
        <v>1</v>
      </c>
      <c r="I27" s="176">
        <f t="shared" si="1"/>
        <v>3</v>
      </c>
      <c r="J27" s="175">
        <v>0</v>
      </c>
      <c r="K27" s="153">
        <v>0</v>
      </c>
      <c r="L27" s="176">
        <f t="shared" si="2"/>
        <v>0</v>
      </c>
      <c r="M27" s="175">
        <v>9</v>
      </c>
      <c r="N27" s="153">
        <v>10</v>
      </c>
      <c r="O27" s="176">
        <f t="shared" si="3"/>
        <v>19</v>
      </c>
      <c r="P27" s="175">
        <f t="shared" si="4"/>
        <v>9</v>
      </c>
      <c r="Q27" s="153">
        <f t="shared" si="5"/>
        <v>10</v>
      </c>
      <c r="R27" s="176">
        <f t="shared" si="6"/>
        <v>19</v>
      </c>
    </row>
    <row r="28" spans="1:18" ht="16.2" thickBot="1" x14ac:dyDescent="0.35">
      <c r="A28" s="249"/>
      <c r="B28" s="257"/>
      <c r="C28" s="209" t="s">
        <v>3</v>
      </c>
      <c r="D28" s="210">
        <f>D26+D27</f>
        <v>14</v>
      </c>
      <c r="E28" s="211">
        <f>E26+E27</f>
        <v>30</v>
      </c>
      <c r="F28" s="212">
        <f t="shared" si="0"/>
        <v>44</v>
      </c>
      <c r="G28" s="210">
        <f>G26+G27</f>
        <v>2</v>
      </c>
      <c r="H28" s="211">
        <f>H26+H27</f>
        <v>5</v>
      </c>
      <c r="I28" s="212">
        <f t="shared" si="1"/>
        <v>7</v>
      </c>
      <c r="J28" s="210">
        <f>J26+J27</f>
        <v>0</v>
      </c>
      <c r="K28" s="211">
        <f>K26+K27</f>
        <v>0</v>
      </c>
      <c r="L28" s="212">
        <f t="shared" si="2"/>
        <v>0</v>
      </c>
      <c r="M28" s="210">
        <f>M26+M27</f>
        <v>16</v>
      </c>
      <c r="N28" s="211">
        <f>N26+N27</f>
        <v>35</v>
      </c>
      <c r="O28" s="212">
        <f t="shared" si="3"/>
        <v>51</v>
      </c>
      <c r="P28" s="210">
        <f t="shared" si="4"/>
        <v>16</v>
      </c>
      <c r="Q28" s="211">
        <f t="shared" si="5"/>
        <v>35</v>
      </c>
      <c r="R28" s="212">
        <f t="shared" si="6"/>
        <v>51</v>
      </c>
    </row>
    <row r="29" spans="1:18" x14ac:dyDescent="0.3">
      <c r="A29" s="249"/>
      <c r="B29" s="258" t="s">
        <v>21</v>
      </c>
      <c r="C29" s="218" t="s">
        <v>13</v>
      </c>
      <c r="D29" s="219">
        <v>6</v>
      </c>
      <c r="E29" s="220">
        <v>9</v>
      </c>
      <c r="F29" s="221">
        <f t="shared" si="0"/>
        <v>15</v>
      </c>
      <c r="G29" s="219">
        <v>0</v>
      </c>
      <c r="H29" s="220">
        <v>0</v>
      </c>
      <c r="I29" s="221">
        <f t="shared" si="1"/>
        <v>0</v>
      </c>
      <c r="J29" s="219">
        <v>0</v>
      </c>
      <c r="K29" s="220">
        <v>0</v>
      </c>
      <c r="L29" s="221">
        <f t="shared" si="2"/>
        <v>0</v>
      </c>
      <c r="M29" s="219">
        <v>6</v>
      </c>
      <c r="N29" s="220">
        <v>9</v>
      </c>
      <c r="O29" s="221">
        <f t="shared" si="3"/>
        <v>15</v>
      </c>
      <c r="P29" s="219">
        <f t="shared" si="4"/>
        <v>6</v>
      </c>
      <c r="Q29" s="220">
        <f t="shared" si="5"/>
        <v>9</v>
      </c>
      <c r="R29" s="221">
        <f t="shared" si="6"/>
        <v>15</v>
      </c>
    </row>
    <row r="30" spans="1:18" x14ac:dyDescent="0.3">
      <c r="A30" s="249"/>
      <c r="B30" s="259"/>
      <c r="C30" s="166" t="s">
        <v>14</v>
      </c>
      <c r="D30" s="177">
        <v>5</v>
      </c>
      <c r="E30" s="154">
        <v>11</v>
      </c>
      <c r="F30" s="178">
        <f t="shared" si="0"/>
        <v>16</v>
      </c>
      <c r="G30" s="177">
        <v>1</v>
      </c>
      <c r="H30" s="154">
        <v>2</v>
      </c>
      <c r="I30" s="178">
        <f t="shared" si="1"/>
        <v>3</v>
      </c>
      <c r="J30" s="177">
        <v>0</v>
      </c>
      <c r="K30" s="154">
        <v>0</v>
      </c>
      <c r="L30" s="178">
        <f t="shared" si="2"/>
        <v>0</v>
      </c>
      <c r="M30" s="177">
        <v>6</v>
      </c>
      <c r="N30" s="154">
        <v>13</v>
      </c>
      <c r="O30" s="178">
        <f t="shared" si="3"/>
        <v>19</v>
      </c>
      <c r="P30" s="177">
        <f t="shared" si="4"/>
        <v>6</v>
      </c>
      <c r="Q30" s="154">
        <f t="shared" si="5"/>
        <v>13</v>
      </c>
      <c r="R30" s="178">
        <f t="shared" si="6"/>
        <v>19</v>
      </c>
    </row>
    <row r="31" spans="1:18" ht="16.2" thickBot="1" x14ac:dyDescent="0.35">
      <c r="A31" s="249"/>
      <c r="B31" s="260"/>
      <c r="C31" s="209" t="s">
        <v>3</v>
      </c>
      <c r="D31" s="210">
        <f>D29+D30</f>
        <v>11</v>
      </c>
      <c r="E31" s="211">
        <f>E29+E30</f>
        <v>20</v>
      </c>
      <c r="F31" s="212">
        <f t="shared" si="0"/>
        <v>31</v>
      </c>
      <c r="G31" s="210">
        <f>G29+G30</f>
        <v>1</v>
      </c>
      <c r="H31" s="211">
        <f>H29+H30</f>
        <v>2</v>
      </c>
      <c r="I31" s="212">
        <f t="shared" si="1"/>
        <v>3</v>
      </c>
      <c r="J31" s="210">
        <f>J29+J30</f>
        <v>0</v>
      </c>
      <c r="K31" s="211">
        <f>K29+K30</f>
        <v>0</v>
      </c>
      <c r="L31" s="212">
        <f t="shared" si="2"/>
        <v>0</v>
      </c>
      <c r="M31" s="210">
        <f>M29+M30</f>
        <v>12</v>
      </c>
      <c r="N31" s="211">
        <f>N29+N30</f>
        <v>22</v>
      </c>
      <c r="O31" s="212">
        <f t="shared" si="3"/>
        <v>34</v>
      </c>
      <c r="P31" s="210">
        <f t="shared" si="4"/>
        <v>12</v>
      </c>
      <c r="Q31" s="211">
        <f t="shared" si="5"/>
        <v>22</v>
      </c>
      <c r="R31" s="212">
        <f t="shared" si="6"/>
        <v>34</v>
      </c>
    </row>
    <row r="32" spans="1:18" ht="14.4" customHeight="1" x14ac:dyDescent="0.3">
      <c r="A32" s="249"/>
      <c r="B32" s="261" t="s">
        <v>22</v>
      </c>
      <c r="C32" s="229" t="s">
        <v>13</v>
      </c>
      <c r="D32" s="230">
        <v>13</v>
      </c>
      <c r="E32" s="231">
        <v>48</v>
      </c>
      <c r="F32" s="232">
        <f t="shared" si="0"/>
        <v>61</v>
      </c>
      <c r="G32" s="230">
        <v>0</v>
      </c>
      <c r="H32" s="231">
        <v>1</v>
      </c>
      <c r="I32" s="232">
        <f t="shared" si="1"/>
        <v>1</v>
      </c>
      <c r="J32" s="230">
        <v>0</v>
      </c>
      <c r="K32" s="231">
        <v>0</v>
      </c>
      <c r="L32" s="232">
        <f t="shared" si="2"/>
        <v>0</v>
      </c>
      <c r="M32" s="230">
        <v>13</v>
      </c>
      <c r="N32" s="231">
        <v>49</v>
      </c>
      <c r="O32" s="232">
        <f t="shared" si="3"/>
        <v>62</v>
      </c>
      <c r="P32" s="230">
        <f t="shared" si="4"/>
        <v>13</v>
      </c>
      <c r="Q32" s="231">
        <f t="shared" si="5"/>
        <v>49</v>
      </c>
      <c r="R32" s="232">
        <f t="shared" si="6"/>
        <v>62</v>
      </c>
    </row>
    <row r="33" spans="1:18" x14ac:dyDescent="0.3">
      <c r="A33" s="249"/>
      <c r="B33" s="262"/>
      <c r="C33" s="167" t="s">
        <v>14</v>
      </c>
      <c r="D33" s="179">
        <v>6</v>
      </c>
      <c r="E33" s="155">
        <v>48</v>
      </c>
      <c r="F33" s="180">
        <f t="shared" si="0"/>
        <v>54</v>
      </c>
      <c r="G33" s="179">
        <v>0</v>
      </c>
      <c r="H33" s="155">
        <v>2</v>
      </c>
      <c r="I33" s="180">
        <f t="shared" si="1"/>
        <v>2</v>
      </c>
      <c r="J33" s="179">
        <v>0</v>
      </c>
      <c r="K33" s="155">
        <v>0</v>
      </c>
      <c r="L33" s="180">
        <f t="shared" si="2"/>
        <v>0</v>
      </c>
      <c r="M33" s="179">
        <v>6</v>
      </c>
      <c r="N33" s="155">
        <v>50</v>
      </c>
      <c r="O33" s="180">
        <f t="shared" si="3"/>
        <v>56</v>
      </c>
      <c r="P33" s="179">
        <f t="shared" si="4"/>
        <v>6</v>
      </c>
      <c r="Q33" s="155">
        <f t="shared" si="5"/>
        <v>50</v>
      </c>
      <c r="R33" s="180">
        <f t="shared" si="6"/>
        <v>56</v>
      </c>
    </row>
    <row r="34" spans="1:18" ht="16.2" thickBot="1" x14ac:dyDescent="0.35">
      <c r="A34" s="249"/>
      <c r="B34" s="263"/>
      <c r="C34" s="209" t="s">
        <v>3</v>
      </c>
      <c r="D34" s="210">
        <f>D32+D33</f>
        <v>19</v>
      </c>
      <c r="E34" s="211">
        <f>E32+E33</f>
        <v>96</v>
      </c>
      <c r="F34" s="212">
        <f t="shared" si="0"/>
        <v>115</v>
      </c>
      <c r="G34" s="210">
        <f>G32+G33</f>
        <v>0</v>
      </c>
      <c r="H34" s="211">
        <f>H32+H33</f>
        <v>3</v>
      </c>
      <c r="I34" s="212">
        <f t="shared" si="1"/>
        <v>3</v>
      </c>
      <c r="J34" s="210">
        <f>J32+J33</f>
        <v>0</v>
      </c>
      <c r="K34" s="211">
        <f>K32+K33</f>
        <v>0</v>
      </c>
      <c r="L34" s="212">
        <f t="shared" si="2"/>
        <v>0</v>
      </c>
      <c r="M34" s="210">
        <f>M32+M33</f>
        <v>19</v>
      </c>
      <c r="N34" s="211">
        <f>N32+N33</f>
        <v>99</v>
      </c>
      <c r="O34" s="212">
        <f t="shared" si="3"/>
        <v>118</v>
      </c>
      <c r="P34" s="210">
        <f t="shared" si="4"/>
        <v>19</v>
      </c>
      <c r="Q34" s="211">
        <f t="shared" si="5"/>
        <v>99</v>
      </c>
      <c r="R34" s="212">
        <f t="shared" si="6"/>
        <v>118</v>
      </c>
    </row>
    <row r="35" spans="1:18" ht="16.8" customHeight="1" x14ac:dyDescent="0.3">
      <c r="A35" s="152"/>
      <c r="B35" s="151" t="s">
        <v>23</v>
      </c>
      <c r="C35" s="224" t="s">
        <v>13</v>
      </c>
      <c r="D35" s="225">
        <v>22</v>
      </c>
      <c r="E35" s="226">
        <v>15</v>
      </c>
      <c r="F35" s="227">
        <f t="shared" si="0"/>
        <v>37</v>
      </c>
      <c r="G35" s="225">
        <v>0</v>
      </c>
      <c r="H35" s="226">
        <v>3</v>
      </c>
      <c r="I35" s="227">
        <f t="shared" si="1"/>
        <v>3</v>
      </c>
      <c r="J35" s="225">
        <v>0</v>
      </c>
      <c r="K35" s="226">
        <v>0</v>
      </c>
      <c r="L35" s="227">
        <f t="shared" si="2"/>
        <v>0</v>
      </c>
      <c r="M35" s="225">
        <v>22</v>
      </c>
      <c r="N35" s="226">
        <v>18</v>
      </c>
      <c r="O35" s="227">
        <f t="shared" si="3"/>
        <v>40</v>
      </c>
      <c r="P35" s="225">
        <f t="shared" si="4"/>
        <v>22</v>
      </c>
      <c r="Q35" s="226">
        <f t="shared" si="5"/>
        <v>18</v>
      </c>
      <c r="R35" s="227">
        <f t="shared" si="6"/>
        <v>40</v>
      </c>
    </row>
    <row r="36" spans="1:18" x14ac:dyDescent="0.3">
      <c r="A36" s="152"/>
      <c r="B36" s="151"/>
      <c r="C36" s="168" t="s">
        <v>14</v>
      </c>
      <c r="D36" s="181">
        <v>9</v>
      </c>
      <c r="E36" s="156">
        <v>12</v>
      </c>
      <c r="F36" s="182">
        <f t="shared" si="0"/>
        <v>21</v>
      </c>
      <c r="G36" s="181">
        <v>0</v>
      </c>
      <c r="H36" s="156">
        <v>1</v>
      </c>
      <c r="I36" s="182">
        <f t="shared" si="1"/>
        <v>1</v>
      </c>
      <c r="J36" s="181">
        <v>0</v>
      </c>
      <c r="K36" s="156">
        <v>0</v>
      </c>
      <c r="L36" s="182">
        <f t="shared" si="2"/>
        <v>0</v>
      </c>
      <c r="M36" s="181">
        <v>9</v>
      </c>
      <c r="N36" s="156">
        <v>13</v>
      </c>
      <c r="O36" s="182">
        <f t="shared" si="3"/>
        <v>22</v>
      </c>
      <c r="P36" s="181">
        <f t="shared" si="4"/>
        <v>9</v>
      </c>
      <c r="Q36" s="156">
        <f t="shared" si="5"/>
        <v>13</v>
      </c>
      <c r="R36" s="182">
        <f t="shared" si="6"/>
        <v>22</v>
      </c>
    </row>
    <row r="37" spans="1:18" ht="16.2" thickBot="1" x14ac:dyDescent="0.35">
      <c r="A37" s="152"/>
      <c r="B37" s="151"/>
      <c r="C37" s="264" t="s">
        <v>3</v>
      </c>
      <c r="D37" s="265">
        <f>D35+D36</f>
        <v>31</v>
      </c>
      <c r="E37" s="266">
        <f>E35+E36</f>
        <v>27</v>
      </c>
      <c r="F37" s="267">
        <f t="shared" si="0"/>
        <v>58</v>
      </c>
      <c r="G37" s="265">
        <f>G35+G36</f>
        <v>0</v>
      </c>
      <c r="H37" s="266">
        <f>H35+H36</f>
        <v>4</v>
      </c>
      <c r="I37" s="267">
        <f t="shared" si="1"/>
        <v>4</v>
      </c>
      <c r="J37" s="265">
        <f>J35+J36</f>
        <v>0</v>
      </c>
      <c r="K37" s="266">
        <f>K35+K36</f>
        <v>0</v>
      </c>
      <c r="L37" s="267">
        <f t="shared" si="2"/>
        <v>0</v>
      </c>
      <c r="M37" s="265">
        <f>M35+M36</f>
        <v>31</v>
      </c>
      <c r="N37" s="266">
        <f>N35+N36</f>
        <v>31</v>
      </c>
      <c r="O37" s="267">
        <f t="shared" si="3"/>
        <v>62</v>
      </c>
      <c r="P37" s="265">
        <f t="shared" si="4"/>
        <v>31</v>
      </c>
      <c r="Q37" s="266">
        <f t="shared" si="5"/>
        <v>31</v>
      </c>
      <c r="R37" s="267">
        <f t="shared" si="6"/>
        <v>62</v>
      </c>
    </row>
    <row r="38" spans="1:18" x14ac:dyDescent="0.3">
      <c r="A38" s="249"/>
      <c r="B38" s="255" t="s">
        <v>24</v>
      </c>
      <c r="C38" s="203" t="s">
        <v>13</v>
      </c>
      <c r="D38" s="204">
        <v>15</v>
      </c>
      <c r="E38" s="205">
        <v>33</v>
      </c>
      <c r="F38" s="206">
        <f t="shared" si="0"/>
        <v>48</v>
      </c>
      <c r="G38" s="204">
        <v>2</v>
      </c>
      <c r="H38" s="205">
        <v>12</v>
      </c>
      <c r="I38" s="206">
        <f t="shared" si="1"/>
        <v>14</v>
      </c>
      <c r="J38" s="204">
        <v>0</v>
      </c>
      <c r="K38" s="205">
        <v>0</v>
      </c>
      <c r="L38" s="206">
        <f t="shared" si="2"/>
        <v>0</v>
      </c>
      <c r="M38" s="204">
        <v>17</v>
      </c>
      <c r="N38" s="205">
        <v>45</v>
      </c>
      <c r="O38" s="206">
        <f t="shared" si="3"/>
        <v>62</v>
      </c>
      <c r="P38" s="204">
        <f t="shared" si="4"/>
        <v>17</v>
      </c>
      <c r="Q38" s="205">
        <f t="shared" si="5"/>
        <v>45</v>
      </c>
      <c r="R38" s="206">
        <f t="shared" si="6"/>
        <v>62</v>
      </c>
    </row>
    <row r="39" spans="1:18" x14ac:dyDescent="0.3">
      <c r="A39" s="249"/>
      <c r="B39" s="256"/>
      <c r="C39" s="165" t="s">
        <v>14</v>
      </c>
      <c r="D39" s="175">
        <v>15</v>
      </c>
      <c r="E39" s="153">
        <v>32</v>
      </c>
      <c r="F39" s="176">
        <f t="shared" si="0"/>
        <v>47</v>
      </c>
      <c r="G39" s="175">
        <v>1</v>
      </c>
      <c r="H39" s="153">
        <v>10</v>
      </c>
      <c r="I39" s="176">
        <f t="shared" si="1"/>
        <v>11</v>
      </c>
      <c r="J39" s="175">
        <v>0</v>
      </c>
      <c r="K39" s="153">
        <v>0</v>
      </c>
      <c r="L39" s="176">
        <f t="shared" si="2"/>
        <v>0</v>
      </c>
      <c r="M39" s="175">
        <v>16</v>
      </c>
      <c r="N39" s="153">
        <v>42</v>
      </c>
      <c r="O39" s="176">
        <f t="shared" si="3"/>
        <v>58</v>
      </c>
      <c r="P39" s="175">
        <f t="shared" si="4"/>
        <v>16</v>
      </c>
      <c r="Q39" s="153">
        <f t="shared" si="5"/>
        <v>42</v>
      </c>
      <c r="R39" s="176">
        <f t="shared" si="6"/>
        <v>58</v>
      </c>
    </row>
    <row r="40" spans="1:18" ht="16.2" thickBot="1" x14ac:dyDescent="0.35">
      <c r="A40" s="249"/>
      <c r="B40" s="257"/>
      <c r="C40" s="209" t="s">
        <v>3</v>
      </c>
      <c r="D40" s="210">
        <f>D38+D39</f>
        <v>30</v>
      </c>
      <c r="E40" s="211">
        <f>E38+E39</f>
        <v>65</v>
      </c>
      <c r="F40" s="212">
        <f t="shared" si="0"/>
        <v>95</v>
      </c>
      <c r="G40" s="210">
        <f>G38+G39</f>
        <v>3</v>
      </c>
      <c r="H40" s="211">
        <f>H38+H39</f>
        <v>22</v>
      </c>
      <c r="I40" s="212">
        <f t="shared" si="1"/>
        <v>25</v>
      </c>
      <c r="J40" s="210">
        <f>J38+J39</f>
        <v>0</v>
      </c>
      <c r="K40" s="211">
        <f>K38+K39</f>
        <v>0</v>
      </c>
      <c r="L40" s="212">
        <f t="shared" si="2"/>
        <v>0</v>
      </c>
      <c r="M40" s="210">
        <f>M38+M39</f>
        <v>33</v>
      </c>
      <c r="N40" s="211">
        <f>N38+N39</f>
        <v>87</v>
      </c>
      <c r="O40" s="212">
        <f t="shared" si="3"/>
        <v>120</v>
      </c>
      <c r="P40" s="210">
        <f t="shared" si="4"/>
        <v>33</v>
      </c>
      <c r="Q40" s="211">
        <f t="shared" si="5"/>
        <v>87</v>
      </c>
      <c r="R40" s="212">
        <f t="shared" si="6"/>
        <v>120</v>
      </c>
    </row>
    <row r="41" spans="1:18" x14ac:dyDescent="0.3">
      <c r="A41" s="249"/>
      <c r="B41" s="258" t="s">
        <v>25</v>
      </c>
      <c r="C41" s="218" t="s">
        <v>13</v>
      </c>
      <c r="D41" s="219">
        <v>7</v>
      </c>
      <c r="E41" s="220">
        <v>47</v>
      </c>
      <c r="F41" s="221">
        <f t="shared" si="0"/>
        <v>54</v>
      </c>
      <c r="G41" s="219">
        <v>4</v>
      </c>
      <c r="H41" s="220">
        <v>5</v>
      </c>
      <c r="I41" s="221">
        <f t="shared" si="1"/>
        <v>9</v>
      </c>
      <c r="J41" s="219">
        <v>0</v>
      </c>
      <c r="K41" s="220">
        <v>0</v>
      </c>
      <c r="L41" s="221">
        <f t="shared" si="2"/>
        <v>0</v>
      </c>
      <c r="M41" s="219">
        <v>11</v>
      </c>
      <c r="N41" s="220">
        <v>52</v>
      </c>
      <c r="O41" s="221">
        <f t="shared" si="3"/>
        <v>63</v>
      </c>
      <c r="P41" s="219">
        <f t="shared" si="4"/>
        <v>11</v>
      </c>
      <c r="Q41" s="220">
        <f t="shared" si="5"/>
        <v>52</v>
      </c>
      <c r="R41" s="221">
        <f t="shared" si="6"/>
        <v>63</v>
      </c>
    </row>
    <row r="42" spans="1:18" x14ac:dyDescent="0.3">
      <c r="A42" s="249"/>
      <c r="B42" s="259"/>
      <c r="C42" s="166" t="s">
        <v>14</v>
      </c>
      <c r="D42" s="177">
        <v>6</v>
      </c>
      <c r="E42" s="154">
        <v>41</v>
      </c>
      <c r="F42" s="178">
        <f t="shared" si="0"/>
        <v>47</v>
      </c>
      <c r="G42" s="177">
        <v>4</v>
      </c>
      <c r="H42" s="154">
        <v>2</v>
      </c>
      <c r="I42" s="178">
        <f t="shared" si="1"/>
        <v>6</v>
      </c>
      <c r="J42" s="177">
        <v>0</v>
      </c>
      <c r="K42" s="154">
        <v>0</v>
      </c>
      <c r="L42" s="178">
        <f t="shared" si="2"/>
        <v>0</v>
      </c>
      <c r="M42" s="177">
        <v>10</v>
      </c>
      <c r="N42" s="154">
        <v>43</v>
      </c>
      <c r="O42" s="178">
        <f t="shared" si="3"/>
        <v>53</v>
      </c>
      <c r="P42" s="177">
        <f t="shared" si="4"/>
        <v>10</v>
      </c>
      <c r="Q42" s="154">
        <f t="shared" si="5"/>
        <v>43</v>
      </c>
      <c r="R42" s="178">
        <f t="shared" si="6"/>
        <v>53</v>
      </c>
    </row>
    <row r="43" spans="1:18" ht="16.2" thickBot="1" x14ac:dyDescent="0.35">
      <c r="A43" s="249"/>
      <c r="B43" s="260"/>
      <c r="C43" s="209" t="s">
        <v>3</v>
      </c>
      <c r="D43" s="210">
        <f>D41+D42</f>
        <v>13</v>
      </c>
      <c r="E43" s="211">
        <f>E41+E42</f>
        <v>88</v>
      </c>
      <c r="F43" s="212">
        <f t="shared" si="0"/>
        <v>101</v>
      </c>
      <c r="G43" s="210">
        <f>G41+G42</f>
        <v>8</v>
      </c>
      <c r="H43" s="211">
        <f>H41+H42</f>
        <v>7</v>
      </c>
      <c r="I43" s="212">
        <f t="shared" si="1"/>
        <v>15</v>
      </c>
      <c r="J43" s="210">
        <f>J41+J42</f>
        <v>0</v>
      </c>
      <c r="K43" s="211">
        <f>K41+K42</f>
        <v>0</v>
      </c>
      <c r="L43" s="212">
        <f t="shared" si="2"/>
        <v>0</v>
      </c>
      <c r="M43" s="210">
        <f>M41+M42</f>
        <v>21</v>
      </c>
      <c r="N43" s="211">
        <f>N41+N42</f>
        <v>95</v>
      </c>
      <c r="O43" s="212">
        <f t="shared" si="3"/>
        <v>116</v>
      </c>
      <c r="P43" s="210">
        <f t="shared" si="4"/>
        <v>21</v>
      </c>
      <c r="Q43" s="211">
        <f t="shared" si="5"/>
        <v>95</v>
      </c>
      <c r="R43" s="212">
        <f t="shared" si="6"/>
        <v>116</v>
      </c>
    </row>
    <row r="44" spans="1:18" x14ac:dyDescent="0.3">
      <c r="A44" s="249"/>
      <c r="B44" s="261" t="s">
        <v>26</v>
      </c>
      <c r="C44" s="229" t="s">
        <v>13</v>
      </c>
      <c r="D44" s="230">
        <v>1</v>
      </c>
      <c r="E44" s="231">
        <v>2</v>
      </c>
      <c r="F44" s="232">
        <f t="shared" si="0"/>
        <v>3</v>
      </c>
      <c r="G44" s="230">
        <v>1</v>
      </c>
      <c r="H44" s="231">
        <v>0</v>
      </c>
      <c r="I44" s="232">
        <f t="shared" si="1"/>
        <v>1</v>
      </c>
      <c r="J44" s="230">
        <v>0</v>
      </c>
      <c r="K44" s="231">
        <v>0</v>
      </c>
      <c r="L44" s="232">
        <f t="shared" si="2"/>
        <v>0</v>
      </c>
      <c r="M44" s="230">
        <v>2</v>
      </c>
      <c r="N44" s="231">
        <v>2</v>
      </c>
      <c r="O44" s="232">
        <f t="shared" si="3"/>
        <v>4</v>
      </c>
      <c r="P44" s="230">
        <f t="shared" si="4"/>
        <v>2</v>
      </c>
      <c r="Q44" s="231">
        <f t="shared" si="5"/>
        <v>2</v>
      </c>
      <c r="R44" s="232">
        <f t="shared" si="6"/>
        <v>4</v>
      </c>
    </row>
    <row r="45" spans="1:18" x14ac:dyDescent="0.3">
      <c r="A45" s="249"/>
      <c r="B45" s="262"/>
      <c r="C45" s="167" t="s">
        <v>14</v>
      </c>
      <c r="D45" s="179">
        <v>3</v>
      </c>
      <c r="E45" s="155">
        <v>7</v>
      </c>
      <c r="F45" s="180">
        <f t="shared" si="0"/>
        <v>10</v>
      </c>
      <c r="G45" s="179">
        <v>0</v>
      </c>
      <c r="H45" s="155">
        <v>0</v>
      </c>
      <c r="I45" s="180">
        <f>G45+H45</f>
        <v>0</v>
      </c>
      <c r="J45" s="179">
        <v>0</v>
      </c>
      <c r="K45" s="155">
        <v>0</v>
      </c>
      <c r="L45" s="180">
        <f t="shared" si="2"/>
        <v>0</v>
      </c>
      <c r="M45" s="179">
        <v>3</v>
      </c>
      <c r="N45" s="155">
        <v>7</v>
      </c>
      <c r="O45" s="180">
        <f t="shared" si="3"/>
        <v>10</v>
      </c>
      <c r="P45" s="179">
        <f t="shared" si="4"/>
        <v>3</v>
      </c>
      <c r="Q45" s="155">
        <f t="shared" si="5"/>
        <v>7</v>
      </c>
      <c r="R45" s="180">
        <f t="shared" si="6"/>
        <v>10</v>
      </c>
    </row>
    <row r="46" spans="1:18" ht="16.2" thickBot="1" x14ac:dyDescent="0.35">
      <c r="A46" s="249"/>
      <c r="B46" s="263"/>
      <c r="C46" s="209" t="s">
        <v>3</v>
      </c>
      <c r="D46" s="210">
        <f>D44+D45</f>
        <v>4</v>
      </c>
      <c r="E46" s="211">
        <f>E44+E45</f>
        <v>9</v>
      </c>
      <c r="F46" s="212">
        <f t="shared" si="0"/>
        <v>13</v>
      </c>
      <c r="G46" s="210">
        <f>G44+G45</f>
        <v>1</v>
      </c>
      <c r="H46" s="211">
        <f>H44+H45</f>
        <v>0</v>
      </c>
      <c r="I46" s="212">
        <f t="shared" si="1"/>
        <v>1</v>
      </c>
      <c r="J46" s="210">
        <f>J44+J45</f>
        <v>0</v>
      </c>
      <c r="K46" s="211">
        <f>K44+K45</f>
        <v>0</v>
      </c>
      <c r="L46" s="212">
        <f t="shared" si="2"/>
        <v>0</v>
      </c>
      <c r="M46" s="210">
        <f>M44+M45</f>
        <v>5</v>
      </c>
      <c r="N46" s="211">
        <f>N44+N45</f>
        <v>9</v>
      </c>
      <c r="O46" s="212">
        <f t="shared" si="3"/>
        <v>14</v>
      </c>
      <c r="P46" s="210">
        <f t="shared" si="4"/>
        <v>5</v>
      </c>
      <c r="Q46" s="211">
        <f t="shared" si="5"/>
        <v>9</v>
      </c>
      <c r="R46" s="212">
        <f t="shared" si="6"/>
        <v>14</v>
      </c>
    </row>
    <row r="47" spans="1:18" x14ac:dyDescent="0.3">
      <c r="A47" s="249"/>
      <c r="B47" s="269" t="s">
        <v>27</v>
      </c>
      <c r="C47" s="242" t="s">
        <v>13</v>
      </c>
      <c r="D47" s="243">
        <v>0</v>
      </c>
      <c r="E47" s="244">
        <v>0</v>
      </c>
      <c r="F47" s="245">
        <f t="shared" si="0"/>
        <v>0</v>
      </c>
      <c r="G47" s="243">
        <v>6</v>
      </c>
      <c r="H47" s="244">
        <v>18</v>
      </c>
      <c r="I47" s="245">
        <f t="shared" si="1"/>
        <v>24</v>
      </c>
      <c r="J47" s="243">
        <v>0</v>
      </c>
      <c r="K47" s="244">
        <v>0</v>
      </c>
      <c r="L47" s="245">
        <f t="shared" si="2"/>
        <v>0</v>
      </c>
      <c r="M47" s="243">
        <v>6</v>
      </c>
      <c r="N47" s="244">
        <v>18</v>
      </c>
      <c r="O47" s="245">
        <f t="shared" si="3"/>
        <v>24</v>
      </c>
      <c r="P47" s="243">
        <f t="shared" si="4"/>
        <v>6</v>
      </c>
      <c r="Q47" s="244">
        <f t="shared" si="5"/>
        <v>18</v>
      </c>
      <c r="R47" s="245">
        <f t="shared" si="6"/>
        <v>24</v>
      </c>
    </row>
    <row r="48" spans="1:18" x14ac:dyDescent="0.3">
      <c r="A48" s="249"/>
      <c r="B48" s="270"/>
      <c r="C48" s="168" t="s">
        <v>14</v>
      </c>
      <c r="D48" s="181">
        <v>0</v>
      </c>
      <c r="E48" s="156">
        <v>0</v>
      </c>
      <c r="F48" s="182">
        <f t="shared" si="0"/>
        <v>0</v>
      </c>
      <c r="G48" s="181">
        <v>2</v>
      </c>
      <c r="H48" s="156">
        <v>28</v>
      </c>
      <c r="I48" s="182">
        <f t="shared" si="1"/>
        <v>30</v>
      </c>
      <c r="J48" s="181">
        <v>0</v>
      </c>
      <c r="K48" s="156">
        <v>0</v>
      </c>
      <c r="L48" s="182">
        <f t="shared" si="2"/>
        <v>0</v>
      </c>
      <c r="M48" s="181">
        <v>2</v>
      </c>
      <c r="N48" s="156">
        <v>28</v>
      </c>
      <c r="O48" s="182">
        <f t="shared" si="3"/>
        <v>30</v>
      </c>
      <c r="P48" s="181">
        <f t="shared" si="4"/>
        <v>2</v>
      </c>
      <c r="Q48" s="156">
        <f t="shared" si="5"/>
        <v>28</v>
      </c>
      <c r="R48" s="182">
        <f t="shared" si="6"/>
        <v>30</v>
      </c>
    </row>
    <row r="49" spans="1:18" ht="16.2" thickBot="1" x14ac:dyDescent="0.35">
      <c r="A49" s="249"/>
      <c r="B49" s="271"/>
      <c r="C49" s="209" t="s">
        <v>3</v>
      </c>
      <c r="D49" s="210">
        <f>D47+D48</f>
        <v>0</v>
      </c>
      <c r="E49" s="211">
        <f>E47+E48</f>
        <v>0</v>
      </c>
      <c r="F49" s="212">
        <f t="shared" si="0"/>
        <v>0</v>
      </c>
      <c r="G49" s="210">
        <f>G47+G48</f>
        <v>8</v>
      </c>
      <c r="H49" s="211">
        <f>H47+H48</f>
        <v>46</v>
      </c>
      <c r="I49" s="212">
        <f t="shared" si="1"/>
        <v>54</v>
      </c>
      <c r="J49" s="210">
        <f>J47+J48</f>
        <v>0</v>
      </c>
      <c r="K49" s="211">
        <f>K47+K48</f>
        <v>0</v>
      </c>
      <c r="L49" s="212">
        <f t="shared" si="2"/>
        <v>0</v>
      </c>
      <c r="M49" s="210">
        <f>M47+M48</f>
        <v>8</v>
      </c>
      <c r="N49" s="211">
        <f>N47+N48</f>
        <v>46</v>
      </c>
      <c r="O49" s="212">
        <f t="shared" si="3"/>
        <v>54</v>
      </c>
      <c r="P49" s="210">
        <f t="shared" si="4"/>
        <v>8</v>
      </c>
      <c r="Q49" s="211">
        <f t="shared" si="5"/>
        <v>46</v>
      </c>
      <c r="R49" s="212">
        <f t="shared" si="6"/>
        <v>54</v>
      </c>
    </row>
    <row r="50" spans="1:18" x14ac:dyDescent="0.3">
      <c r="A50" s="157" t="s">
        <v>70</v>
      </c>
      <c r="B50" s="268"/>
      <c r="C50" s="213"/>
      <c r="D50" s="214">
        <f>D26+D29+D32+D35+D38+D41+D44+D47</f>
        <v>71</v>
      </c>
      <c r="E50" s="215">
        <f t="shared" ref="E50:R50" si="13">E26+E29+E32+E35+E38+E41+E44+E47</f>
        <v>175</v>
      </c>
      <c r="F50" s="216">
        <f t="shared" si="13"/>
        <v>246</v>
      </c>
      <c r="G50" s="214">
        <f t="shared" si="13"/>
        <v>13</v>
      </c>
      <c r="H50" s="215">
        <f t="shared" si="13"/>
        <v>43</v>
      </c>
      <c r="I50" s="216">
        <f t="shared" si="13"/>
        <v>56</v>
      </c>
      <c r="J50" s="214">
        <f t="shared" si="13"/>
        <v>0</v>
      </c>
      <c r="K50" s="215">
        <f t="shared" si="13"/>
        <v>0</v>
      </c>
      <c r="L50" s="216">
        <f t="shared" si="13"/>
        <v>0</v>
      </c>
      <c r="M50" s="214">
        <f t="shared" si="13"/>
        <v>84</v>
      </c>
      <c r="N50" s="215">
        <f t="shared" si="13"/>
        <v>218</v>
      </c>
      <c r="O50" s="216">
        <f t="shared" si="13"/>
        <v>302</v>
      </c>
      <c r="P50" s="214">
        <f t="shared" si="13"/>
        <v>84</v>
      </c>
      <c r="Q50" s="215">
        <f t="shared" si="13"/>
        <v>218</v>
      </c>
      <c r="R50" s="216">
        <f t="shared" si="13"/>
        <v>302</v>
      </c>
    </row>
    <row r="51" spans="1:18" x14ac:dyDescent="0.3">
      <c r="A51" s="157" t="s">
        <v>71</v>
      </c>
      <c r="B51" s="157"/>
      <c r="C51" s="167"/>
      <c r="D51" s="179">
        <f>D27+D30+D33+D36+D39+D42+D45+D48</f>
        <v>51</v>
      </c>
      <c r="E51" s="155">
        <f t="shared" ref="E51:R51" si="14">E27+E30+E33+E36+E39+E42+E45+E48</f>
        <v>160</v>
      </c>
      <c r="F51" s="180">
        <f t="shared" si="14"/>
        <v>211</v>
      </c>
      <c r="G51" s="179">
        <f t="shared" si="14"/>
        <v>10</v>
      </c>
      <c r="H51" s="155">
        <f t="shared" si="14"/>
        <v>46</v>
      </c>
      <c r="I51" s="180">
        <f t="shared" si="14"/>
        <v>56</v>
      </c>
      <c r="J51" s="179">
        <f t="shared" si="14"/>
        <v>0</v>
      </c>
      <c r="K51" s="155">
        <f t="shared" si="14"/>
        <v>0</v>
      </c>
      <c r="L51" s="180">
        <f t="shared" si="14"/>
        <v>0</v>
      </c>
      <c r="M51" s="179">
        <f t="shared" si="14"/>
        <v>61</v>
      </c>
      <c r="N51" s="155">
        <f t="shared" si="14"/>
        <v>206</v>
      </c>
      <c r="O51" s="180">
        <f t="shared" si="14"/>
        <v>267</v>
      </c>
      <c r="P51" s="179">
        <f t="shared" si="14"/>
        <v>61</v>
      </c>
      <c r="Q51" s="155">
        <f t="shared" si="14"/>
        <v>206</v>
      </c>
      <c r="R51" s="180">
        <f t="shared" si="14"/>
        <v>267</v>
      </c>
    </row>
    <row r="52" spans="1:18" x14ac:dyDescent="0.3">
      <c r="A52" s="162" t="s">
        <v>30</v>
      </c>
      <c r="B52" s="162"/>
      <c r="C52" s="170"/>
      <c r="D52" s="185">
        <f>SUM(D50:D51)</f>
        <v>122</v>
      </c>
      <c r="E52" s="163">
        <f>SUM(E50:E51)</f>
        <v>335</v>
      </c>
      <c r="F52" s="186">
        <f t="shared" si="0"/>
        <v>457</v>
      </c>
      <c r="G52" s="185">
        <f t="shared" ref="G52:H52" si="15">SUM(G50:G51)</f>
        <v>23</v>
      </c>
      <c r="H52" s="163">
        <f t="shared" si="15"/>
        <v>89</v>
      </c>
      <c r="I52" s="186">
        <f t="shared" si="1"/>
        <v>112</v>
      </c>
      <c r="J52" s="185">
        <f t="shared" ref="J52:K52" si="16">SUM(J50:J51)</f>
        <v>0</v>
      </c>
      <c r="K52" s="163">
        <f t="shared" si="16"/>
        <v>0</v>
      </c>
      <c r="L52" s="186">
        <f t="shared" si="2"/>
        <v>0</v>
      </c>
      <c r="M52" s="185">
        <f t="shared" ref="M52:N52" si="17">SUM(M50:M51)</f>
        <v>145</v>
      </c>
      <c r="N52" s="163">
        <f t="shared" si="17"/>
        <v>424</v>
      </c>
      <c r="O52" s="186">
        <f t="shared" si="3"/>
        <v>569</v>
      </c>
      <c r="P52" s="193">
        <f t="shared" si="4"/>
        <v>145</v>
      </c>
      <c r="Q52" s="164">
        <f t="shared" si="5"/>
        <v>424</v>
      </c>
      <c r="R52" s="186">
        <f t="shared" si="6"/>
        <v>569</v>
      </c>
    </row>
    <row r="53" spans="1:18" ht="15" thickBot="1" x14ac:dyDescent="0.35">
      <c r="A53" s="158" t="s">
        <v>31</v>
      </c>
      <c r="B53" s="158"/>
      <c r="C53" s="171"/>
      <c r="D53" s="187">
        <f>D25+D52</f>
        <v>742</v>
      </c>
      <c r="E53" s="188">
        <f>E25+E52</f>
        <v>1547</v>
      </c>
      <c r="F53" s="189">
        <f t="shared" si="0"/>
        <v>2289</v>
      </c>
      <c r="G53" s="187">
        <f t="shared" ref="G53:H53" si="18">G25+G52</f>
        <v>175</v>
      </c>
      <c r="H53" s="188">
        <f t="shared" si="18"/>
        <v>437</v>
      </c>
      <c r="I53" s="189">
        <f t="shared" si="1"/>
        <v>612</v>
      </c>
      <c r="J53" s="187">
        <f t="shared" ref="J53:K53" si="19">J25+J52</f>
        <v>5</v>
      </c>
      <c r="K53" s="188">
        <f t="shared" si="19"/>
        <v>7</v>
      </c>
      <c r="L53" s="189">
        <f t="shared" si="2"/>
        <v>12</v>
      </c>
      <c r="M53" s="187">
        <f t="shared" ref="M53:N53" si="20">M25+M52</f>
        <v>922</v>
      </c>
      <c r="N53" s="188">
        <f t="shared" si="20"/>
        <v>1991</v>
      </c>
      <c r="O53" s="189">
        <f t="shared" si="3"/>
        <v>2913</v>
      </c>
      <c r="P53" s="194">
        <f t="shared" si="4"/>
        <v>922</v>
      </c>
      <c r="Q53" s="195">
        <f t="shared" si="5"/>
        <v>1991</v>
      </c>
      <c r="R53" s="189">
        <f t="shared" si="6"/>
        <v>2913</v>
      </c>
    </row>
  </sheetData>
  <mergeCells count="31">
    <mergeCell ref="A2:R2"/>
    <mergeCell ref="A22:B22"/>
    <mergeCell ref="A23:B23"/>
    <mergeCell ref="A24:B24"/>
    <mergeCell ref="A50:B50"/>
    <mergeCell ref="A51:B51"/>
    <mergeCell ref="P4:R4"/>
    <mergeCell ref="A52:B52"/>
    <mergeCell ref="A53:B53"/>
    <mergeCell ref="A25:B25"/>
    <mergeCell ref="A26:A49"/>
    <mergeCell ref="B26:B28"/>
    <mergeCell ref="B29:B31"/>
    <mergeCell ref="B32:B34"/>
    <mergeCell ref="B35:B37"/>
    <mergeCell ref="B38:B40"/>
    <mergeCell ref="B41:B43"/>
    <mergeCell ref="B44:B46"/>
    <mergeCell ref="B47:B49"/>
    <mergeCell ref="A6:A21"/>
    <mergeCell ref="B6:B9"/>
    <mergeCell ref="B14:B17"/>
    <mergeCell ref="B18:B21"/>
    <mergeCell ref="A4:A5"/>
    <mergeCell ref="B4:B5"/>
    <mergeCell ref="M4:O4"/>
    <mergeCell ref="C4:C5"/>
    <mergeCell ref="D4:F4"/>
    <mergeCell ref="J4:L4"/>
    <mergeCell ref="G4:I4"/>
    <mergeCell ref="B10:B13"/>
  </mergeCells>
  <pageMargins left="0.23622047244094491" right="0.23622047244094491" top="0.74803149606299213" bottom="0.74803149606299213" header="0.31496062992125984" footer="0.31496062992125984"/>
  <pageSetup scale="81" orientation="landscape" r:id="rId1"/>
  <rowBreaks count="1" manualBreakCount="1">
    <brk id="2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1"/>
  <sheetViews>
    <sheetView view="pageBreakPreview" zoomScale="80" zoomScaleNormal="90" zoomScaleSheetLayoutView="80" workbookViewId="0">
      <selection activeCell="B1" sqref="B1:W1"/>
    </sheetView>
  </sheetViews>
  <sheetFormatPr defaultRowHeight="19.95" customHeight="1" x14ac:dyDescent="0.3"/>
  <cols>
    <col min="1" max="1" width="10.5546875" customWidth="1"/>
    <col min="2" max="2" width="10.77734375" customWidth="1"/>
    <col min="4" max="4" width="11.88671875" bestFit="1" customWidth="1"/>
    <col min="24" max="24" width="13.6640625" customWidth="1"/>
  </cols>
  <sheetData>
    <row r="1" spans="1:24" ht="48.6" customHeight="1" thickBot="1" x14ac:dyDescent="1">
      <c r="B1" s="272" t="s">
        <v>75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</row>
    <row r="2" spans="1:24" ht="19.95" customHeight="1" x14ac:dyDescent="0.3">
      <c r="A2" s="19" t="s">
        <v>0</v>
      </c>
      <c r="B2" s="19" t="s">
        <v>1</v>
      </c>
      <c r="C2" s="18" t="s">
        <v>2</v>
      </c>
      <c r="D2" s="44" t="s">
        <v>6</v>
      </c>
      <c r="E2" s="45"/>
      <c r="F2" s="46"/>
      <c r="G2" s="44" t="s">
        <v>54</v>
      </c>
      <c r="H2" s="45"/>
      <c r="I2" s="46"/>
      <c r="J2" s="44" t="s">
        <v>7</v>
      </c>
      <c r="K2" s="45"/>
      <c r="L2" s="46"/>
      <c r="M2" s="44" t="s">
        <v>8</v>
      </c>
      <c r="N2" s="45"/>
      <c r="O2" s="46"/>
      <c r="P2" s="44" t="s">
        <v>9</v>
      </c>
      <c r="Q2" s="45"/>
      <c r="R2" s="46"/>
      <c r="S2" s="44" t="s">
        <v>3</v>
      </c>
      <c r="T2" s="45"/>
      <c r="U2" s="46"/>
      <c r="V2" s="66" t="s">
        <v>62</v>
      </c>
      <c r="W2" s="67"/>
      <c r="X2" s="68"/>
    </row>
    <row r="3" spans="1:24" ht="19.95" customHeight="1" thickBot="1" x14ac:dyDescent="0.35">
      <c r="A3" s="19"/>
      <c r="B3" s="20"/>
      <c r="C3" s="74"/>
      <c r="D3" s="75" t="s">
        <v>4</v>
      </c>
      <c r="E3" s="76" t="s">
        <v>5</v>
      </c>
      <c r="F3" s="77" t="s">
        <v>3</v>
      </c>
      <c r="G3" s="75" t="s">
        <v>4</v>
      </c>
      <c r="H3" s="76" t="s">
        <v>5</v>
      </c>
      <c r="I3" s="77" t="s">
        <v>3</v>
      </c>
      <c r="J3" s="75" t="s">
        <v>4</v>
      </c>
      <c r="K3" s="76" t="s">
        <v>5</v>
      </c>
      <c r="L3" s="77" t="s">
        <v>3</v>
      </c>
      <c r="M3" s="75" t="s">
        <v>4</v>
      </c>
      <c r="N3" s="76" t="s">
        <v>5</v>
      </c>
      <c r="O3" s="77" t="s">
        <v>3</v>
      </c>
      <c r="P3" s="75" t="s">
        <v>4</v>
      </c>
      <c r="Q3" s="76" t="s">
        <v>5</v>
      </c>
      <c r="R3" s="77" t="s">
        <v>3</v>
      </c>
      <c r="S3" s="75" t="s">
        <v>4</v>
      </c>
      <c r="T3" s="76" t="s">
        <v>5</v>
      </c>
      <c r="U3" s="77" t="s">
        <v>3</v>
      </c>
      <c r="V3" s="75" t="s">
        <v>4</v>
      </c>
      <c r="W3" s="76" t="s">
        <v>5</v>
      </c>
      <c r="X3" s="77" t="s">
        <v>3</v>
      </c>
    </row>
    <row r="4" spans="1:24" ht="19.95" customHeight="1" x14ac:dyDescent="0.3">
      <c r="A4" s="72" t="s">
        <v>19</v>
      </c>
      <c r="B4" s="78" t="s">
        <v>12</v>
      </c>
      <c r="C4" s="79" t="s">
        <v>13</v>
      </c>
      <c r="D4" s="80">
        <v>27</v>
      </c>
      <c r="E4" s="81">
        <v>71</v>
      </c>
      <c r="F4" s="82">
        <f>SUM(D4:E4)</f>
        <v>98</v>
      </c>
      <c r="G4" s="80">
        <v>7</v>
      </c>
      <c r="H4" s="81">
        <v>7</v>
      </c>
      <c r="I4" s="82">
        <f>SUM(G4:H4)</f>
        <v>14</v>
      </c>
      <c r="J4" s="80">
        <v>116</v>
      </c>
      <c r="K4" s="81">
        <v>290</v>
      </c>
      <c r="L4" s="82">
        <f>SUM(J4:K4)</f>
        <v>406</v>
      </c>
      <c r="M4" s="80">
        <v>81</v>
      </c>
      <c r="N4" s="81">
        <v>124</v>
      </c>
      <c r="O4" s="82">
        <f>SUM(M4:N4)</f>
        <v>205</v>
      </c>
      <c r="P4" s="80">
        <v>0</v>
      </c>
      <c r="Q4" s="81">
        <v>0</v>
      </c>
      <c r="R4" s="82">
        <f>SUM(P4:Q4)</f>
        <v>0</v>
      </c>
      <c r="S4" s="80">
        <v>231</v>
      </c>
      <c r="T4" s="81">
        <v>492</v>
      </c>
      <c r="U4" s="82">
        <f>SUM(S4:T4)</f>
        <v>723</v>
      </c>
      <c r="V4" s="80">
        <f>D4+G4+J4+M4+P4</f>
        <v>231</v>
      </c>
      <c r="W4" s="81">
        <f>E4+H4+K4+N4+Q4</f>
        <v>492</v>
      </c>
      <c r="X4" s="82">
        <f>F4+I4+L4+O4+R4</f>
        <v>723</v>
      </c>
    </row>
    <row r="5" spans="1:24" ht="19.95" customHeight="1" x14ac:dyDescent="0.3">
      <c r="A5" s="73"/>
      <c r="B5" s="83"/>
      <c r="C5" s="35" t="s">
        <v>14</v>
      </c>
      <c r="D5" s="47">
        <v>20</v>
      </c>
      <c r="E5" s="24">
        <v>43</v>
      </c>
      <c r="F5" s="48">
        <f t="shared" ref="F5:F51" si="0">SUM(D5:E5)</f>
        <v>63</v>
      </c>
      <c r="G5" s="47">
        <v>2</v>
      </c>
      <c r="H5" s="24">
        <v>5</v>
      </c>
      <c r="I5" s="48">
        <f t="shared" ref="I5:I51" si="1">SUM(G5:H5)</f>
        <v>7</v>
      </c>
      <c r="J5" s="47">
        <v>83</v>
      </c>
      <c r="K5" s="24">
        <v>245</v>
      </c>
      <c r="L5" s="48">
        <f t="shared" ref="L5:L51" si="2">SUM(J5:K5)</f>
        <v>328</v>
      </c>
      <c r="M5" s="47">
        <v>72</v>
      </c>
      <c r="N5" s="24">
        <v>111</v>
      </c>
      <c r="O5" s="48">
        <f t="shared" ref="O5:O51" si="3">SUM(M5:N5)</f>
        <v>183</v>
      </c>
      <c r="P5" s="47">
        <v>0</v>
      </c>
      <c r="Q5" s="24">
        <v>0</v>
      </c>
      <c r="R5" s="48">
        <f t="shared" ref="R5:R51" si="4">SUM(P5:Q5)</f>
        <v>0</v>
      </c>
      <c r="S5" s="47">
        <v>177</v>
      </c>
      <c r="T5" s="24">
        <v>404</v>
      </c>
      <c r="U5" s="48">
        <f t="shared" ref="U5:U51" si="5">SUM(S5:T5)</f>
        <v>581</v>
      </c>
      <c r="V5" s="47">
        <f t="shared" ref="V5:V51" si="6">D5+G5+J5+M5+P5</f>
        <v>177</v>
      </c>
      <c r="W5" s="24">
        <f t="shared" ref="W5:W51" si="7">E5+H5+K5+N5+Q5</f>
        <v>404</v>
      </c>
      <c r="X5" s="48">
        <f t="shared" ref="X5:X51" si="8">F5+I5+L5+O5+R5</f>
        <v>581</v>
      </c>
    </row>
    <row r="6" spans="1:24" ht="19.95" customHeight="1" x14ac:dyDescent="0.3">
      <c r="A6" s="73"/>
      <c r="B6" s="83"/>
      <c r="C6" s="35" t="s">
        <v>15</v>
      </c>
      <c r="D6" s="47">
        <v>20</v>
      </c>
      <c r="E6" s="24">
        <v>59</v>
      </c>
      <c r="F6" s="48">
        <f t="shared" si="0"/>
        <v>79</v>
      </c>
      <c r="G6" s="47">
        <v>3</v>
      </c>
      <c r="H6" s="24">
        <v>1</v>
      </c>
      <c r="I6" s="48">
        <f t="shared" si="1"/>
        <v>4</v>
      </c>
      <c r="J6" s="47">
        <v>93</v>
      </c>
      <c r="K6" s="24">
        <v>252</v>
      </c>
      <c r="L6" s="48">
        <f t="shared" si="2"/>
        <v>345</v>
      </c>
      <c r="M6" s="47">
        <v>58</v>
      </c>
      <c r="N6" s="24">
        <v>127</v>
      </c>
      <c r="O6" s="48">
        <f t="shared" si="3"/>
        <v>185</v>
      </c>
      <c r="P6" s="47">
        <v>0</v>
      </c>
      <c r="Q6" s="24">
        <v>0</v>
      </c>
      <c r="R6" s="48">
        <f t="shared" si="4"/>
        <v>0</v>
      </c>
      <c r="S6" s="47">
        <v>174</v>
      </c>
      <c r="T6" s="24">
        <v>439</v>
      </c>
      <c r="U6" s="48">
        <f t="shared" si="5"/>
        <v>613</v>
      </c>
      <c r="V6" s="47">
        <f t="shared" si="6"/>
        <v>174</v>
      </c>
      <c r="W6" s="24">
        <f t="shared" si="7"/>
        <v>439</v>
      </c>
      <c r="X6" s="48">
        <f t="shared" si="8"/>
        <v>613</v>
      </c>
    </row>
    <row r="7" spans="1:24" ht="19.95" customHeight="1" thickBot="1" x14ac:dyDescent="0.35">
      <c r="A7" s="73"/>
      <c r="B7" s="84"/>
      <c r="C7" s="85" t="s">
        <v>3</v>
      </c>
      <c r="D7" s="86">
        <f>SUM(D4:D6)</f>
        <v>67</v>
      </c>
      <c r="E7" s="87">
        <f>SUM(E4:E6)</f>
        <v>173</v>
      </c>
      <c r="F7" s="88">
        <f t="shared" si="0"/>
        <v>240</v>
      </c>
      <c r="G7" s="86">
        <f t="shared" ref="G7:H7" si="9">SUM(G4:G6)</f>
        <v>12</v>
      </c>
      <c r="H7" s="87">
        <f t="shared" si="9"/>
        <v>13</v>
      </c>
      <c r="I7" s="88">
        <f t="shared" si="1"/>
        <v>25</v>
      </c>
      <c r="J7" s="86">
        <f t="shared" ref="J7:K7" si="10">SUM(J4:J6)</f>
        <v>292</v>
      </c>
      <c r="K7" s="87">
        <f t="shared" si="10"/>
        <v>787</v>
      </c>
      <c r="L7" s="88">
        <f t="shared" si="2"/>
        <v>1079</v>
      </c>
      <c r="M7" s="86">
        <f t="shared" ref="M7:N7" si="11">SUM(M4:M6)</f>
        <v>211</v>
      </c>
      <c r="N7" s="87">
        <f t="shared" si="11"/>
        <v>362</v>
      </c>
      <c r="O7" s="88">
        <f t="shared" si="3"/>
        <v>573</v>
      </c>
      <c r="P7" s="86">
        <f t="shared" ref="P7:Q7" si="12">SUM(P4:P6)</f>
        <v>0</v>
      </c>
      <c r="Q7" s="87">
        <f t="shared" si="12"/>
        <v>0</v>
      </c>
      <c r="R7" s="88">
        <f t="shared" si="4"/>
        <v>0</v>
      </c>
      <c r="S7" s="86">
        <f t="shared" ref="S7:T7" si="13">SUM(S4:S6)</f>
        <v>582</v>
      </c>
      <c r="T7" s="87">
        <f t="shared" si="13"/>
        <v>1335</v>
      </c>
      <c r="U7" s="88">
        <f t="shared" si="5"/>
        <v>1917</v>
      </c>
      <c r="V7" s="86">
        <f t="shared" si="6"/>
        <v>582</v>
      </c>
      <c r="W7" s="87">
        <f t="shared" si="7"/>
        <v>1335</v>
      </c>
      <c r="X7" s="88">
        <f t="shared" si="8"/>
        <v>1917</v>
      </c>
    </row>
    <row r="8" spans="1:24" ht="19.95" customHeight="1" x14ac:dyDescent="0.3">
      <c r="A8" s="73"/>
      <c r="B8" s="89" t="s">
        <v>16</v>
      </c>
      <c r="C8" s="90" t="s">
        <v>13</v>
      </c>
      <c r="D8" s="91">
        <v>7</v>
      </c>
      <c r="E8" s="92">
        <v>1</v>
      </c>
      <c r="F8" s="93">
        <f t="shared" si="0"/>
        <v>8</v>
      </c>
      <c r="G8" s="91">
        <v>0</v>
      </c>
      <c r="H8" s="92">
        <v>1</v>
      </c>
      <c r="I8" s="93">
        <f t="shared" si="1"/>
        <v>1</v>
      </c>
      <c r="J8" s="91">
        <v>13</v>
      </c>
      <c r="K8" s="92">
        <v>2</v>
      </c>
      <c r="L8" s="93">
        <f t="shared" si="2"/>
        <v>15</v>
      </c>
      <c r="M8" s="91">
        <v>7</v>
      </c>
      <c r="N8" s="92">
        <v>0</v>
      </c>
      <c r="O8" s="93">
        <f t="shared" si="3"/>
        <v>7</v>
      </c>
      <c r="P8" s="91">
        <v>0</v>
      </c>
      <c r="Q8" s="92">
        <v>0</v>
      </c>
      <c r="R8" s="93">
        <f t="shared" si="4"/>
        <v>0</v>
      </c>
      <c r="S8" s="91">
        <v>27</v>
      </c>
      <c r="T8" s="92">
        <v>4</v>
      </c>
      <c r="U8" s="93">
        <f t="shared" si="5"/>
        <v>31</v>
      </c>
      <c r="V8" s="91">
        <f t="shared" si="6"/>
        <v>27</v>
      </c>
      <c r="W8" s="92">
        <f t="shared" si="7"/>
        <v>4</v>
      </c>
      <c r="X8" s="93">
        <f t="shared" si="8"/>
        <v>31</v>
      </c>
    </row>
    <row r="9" spans="1:24" ht="19.95" customHeight="1" x14ac:dyDescent="0.3">
      <c r="A9" s="73"/>
      <c r="B9" s="94"/>
      <c r="C9" s="36" t="s">
        <v>14</v>
      </c>
      <c r="D9" s="49">
        <v>1</v>
      </c>
      <c r="E9" s="25">
        <v>3</v>
      </c>
      <c r="F9" s="50">
        <f t="shared" si="0"/>
        <v>4</v>
      </c>
      <c r="G9" s="49">
        <v>0</v>
      </c>
      <c r="H9" s="25">
        <v>0</v>
      </c>
      <c r="I9" s="50">
        <f t="shared" si="1"/>
        <v>0</v>
      </c>
      <c r="J9" s="49">
        <v>5</v>
      </c>
      <c r="K9" s="25">
        <v>6</v>
      </c>
      <c r="L9" s="50">
        <f t="shared" si="2"/>
        <v>11</v>
      </c>
      <c r="M9" s="49">
        <v>1</v>
      </c>
      <c r="N9" s="25">
        <v>1</v>
      </c>
      <c r="O9" s="50">
        <f t="shared" si="3"/>
        <v>2</v>
      </c>
      <c r="P9" s="49">
        <v>0</v>
      </c>
      <c r="Q9" s="25">
        <v>0</v>
      </c>
      <c r="R9" s="50">
        <f t="shared" si="4"/>
        <v>0</v>
      </c>
      <c r="S9" s="49">
        <v>7</v>
      </c>
      <c r="T9" s="25">
        <v>10</v>
      </c>
      <c r="U9" s="50">
        <f t="shared" si="5"/>
        <v>17</v>
      </c>
      <c r="V9" s="49">
        <f t="shared" si="6"/>
        <v>7</v>
      </c>
      <c r="W9" s="25">
        <f t="shared" si="7"/>
        <v>10</v>
      </c>
      <c r="X9" s="50">
        <f t="shared" si="8"/>
        <v>17</v>
      </c>
    </row>
    <row r="10" spans="1:24" ht="19.95" customHeight="1" x14ac:dyDescent="0.3">
      <c r="A10" s="73"/>
      <c r="B10" s="94"/>
      <c r="C10" s="36" t="s">
        <v>15</v>
      </c>
      <c r="D10" s="49">
        <v>3</v>
      </c>
      <c r="E10" s="25">
        <v>6</v>
      </c>
      <c r="F10" s="50">
        <f t="shared" si="0"/>
        <v>9</v>
      </c>
      <c r="G10" s="49">
        <v>0</v>
      </c>
      <c r="H10" s="25">
        <v>0</v>
      </c>
      <c r="I10" s="50">
        <f t="shared" si="1"/>
        <v>0</v>
      </c>
      <c r="J10" s="49">
        <v>6</v>
      </c>
      <c r="K10" s="25">
        <v>9</v>
      </c>
      <c r="L10" s="50">
        <f t="shared" si="2"/>
        <v>15</v>
      </c>
      <c r="M10" s="49">
        <v>0</v>
      </c>
      <c r="N10" s="25">
        <v>1</v>
      </c>
      <c r="O10" s="50">
        <f t="shared" si="3"/>
        <v>1</v>
      </c>
      <c r="P10" s="49">
        <v>0</v>
      </c>
      <c r="Q10" s="25">
        <v>0</v>
      </c>
      <c r="R10" s="50">
        <f t="shared" si="4"/>
        <v>0</v>
      </c>
      <c r="S10" s="49">
        <v>9</v>
      </c>
      <c r="T10" s="25">
        <v>16</v>
      </c>
      <c r="U10" s="50">
        <f t="shared" si="5"/>
        <v>25</v>
      </c>
      <c r="V10" s="49">
        <f t="shared" si="6"/>
        <v>9</v>
      </c>
      <c r="W10" s="25">
        <f t="shared" si="7"/>
        <v>16</v>
      </c>
      <c r="X10" s="50">
        <f t="shared" si="8"/>
        <v>25</v>
      </c>
    </row>
    <row r="11" spans="1:24" ht="19.95" customHeight="1" thickBot="1" x14ac:dyDescent="0.35">
      <c r="A11" s="73"/>
      <c r="B11" s="95"/>
      <c r="C11" s="85" t="s">
        <v>3</v>
      </c>
      <c r="D11" s="86">
        <f t="shared" ref="D11:E11" si="14">SUM(D8:D10)</f>
        <v>11</v>
      </c>
      <c r="E11" s="87">
        <f t="shared" si="14"/>
        <v>10</v>
      </c>
      <c r="F11" s="88">
        <f t="shared" si="0"/>
        <v>21</v>
      </c>
      <c r="G11" s="86">
        <f t="shared" ref="G11:H11" si="15">SUM(G8:G10)</f>
        <v>0</v>
      </c>
      <c r="H11" s="87">
        <f t="shared" si="15"/>
        <v>1</v>
      </c>
      <c r="I11" s="88">
        <f t="shared" si="1"/>
        <v>1</v>
      </c>
      <c r="J11" s="86">
        <f t="shared" ref="J11:K11" si="16">SUM(J8:J10)</f>
        <v>24</v>
      </c>
      <c r="K11" s="87">
        <f t="shared" si="16"/>
        <v>17</v>
      </c>
      <c r="L11" s="88">
        <f t="shared" si="2"/>
        <v>41</v>
      </c>
      <c r="M11" s="86">
        <f t="shared" ref="M11:O11" si="17">SUM(M8:M10)</f>
        <v>8</v>
      </c>
      <c r="N11" s="87">
        <f t="shared" si="17"/>
        <v>2</v>
      </c>
      <c r="O11" s="88">
        <f t="shared" si="17"/>
        <v>10</v>
      </c>
      <c r="P11" s="86">
        <f t="shared" ref="P11:Q11" si="18">SUM(P8:P10)</f>
        <v>0</v>
      </c>
      <c r="Q11" s="87">
        <f t="shared" si="18"/>
        <v>0</v>
      </c>
      <c r="R11" s="88">
        <f t="shared" si="4"/>
        <v>0</v>
      </c>
      <c r="S11" s="86">
        <f t="shared" ref="S11:T11" si="19">SUM(S8:S10)</f>
        <v>43</v>
      </c>
      <c r="T11" s="87">
        <f t="shared" si="19"/>
        <v>30</v>
      </c>
      <c r="U11" s="88">
        <f t="shared" si="5"/>
        <v>73</v>
      </c>
      <c r="V11" s="86">
        <f t="shared" si="6"/>
        <v>43</v>
      </c>
      <c r="W11" s="87">
        <f t="shared" si="7"/>
        <v>30</v>
      </c>
      <c r="X11" s="88">
        <f t="shared" si="8"/>
        <v>73</v>
      </c>
    </row>
    <row r="12" spans="1:24" ht="19.95" customHeight="1" x14ac:dyDescent="0.3">
      <c r="A12" s="73"/>
      <c r="B12" s="96" t="s">
        <v>17</v>
      </c>
      <c r="C12" s="97" t="s">
        <v>13</v>
      </c>
      <c r="D12" s="98">
        <v>8</v>
      </c>
      <c r="E12" s="99">
        <v>14</v>
      </c>
      <c r="F12" s="100">
        <f t="shared" si="0"/>
        <v>22</v>
      </c>
      <c r="G12" s="98">
        <v>1</v>
      </c>
      <c r="H12" s="99">
        <v>1</v>
      </c>
      <c r="I12" s="100">
        <f t="shared" si="1"/>
        <v>2</v>
      </c>
      <c r="J12" s="98">
        <v>12</v>
      </c>
      <c r="K12" s="99">
        <v>46</v>
      </c>
      <c r="L12" s="100">
        <f t="shared" si="2"/>
        <v>58</v>
      </c>
      <c r="M12" s="98">
        <v>22</v>
      </c>
      <c r="N12" s="99">
        <v>18</v>
      </c>
      <c r="O12" s="100">
        <f t="shared" si="3"/>
        <v>40</v>
      </c>
      <c r="P12" s="98">
        <v>0</v>
      </c>
      <c r="Q12" s="99">
        <v>0</v>
      </c>
      <c r="R12" s="100">
        <f t="shared" si="4"/>
        <v>0</v>
      </c>
      <c r="S12" s="98">
        <v>43</v>
      </c>
      <c r="T12" s="99">
        <v>79</v>
      </c>
      <c r="U12" s="100">
        <f t="shared" si="5"/>
        <v>122</v>
      </c>
      <c r="V12" s="98">
        <f t="shared" si="6"/>
        <v>43</v>
      </c>
      <c r="W12" s="99">
        <f t="shared" si="7"/>
        <v>79</v>
      </c>
      <c r="X12" s="100">
        <f t="shared" si="8"/>
        <v>122</v>
      </c>
    </row>
    <row r="13" spans="1:24" ht="19.95" customHeight="1" x14ac:dyDescent="0.3">
      <c r="A13" s="73"/>
      <c r="B13" s="101"/>
      <c r="C13" s="37" t="s">
        <v>14</v>
      </c>
      <c r="D13" s="51">
        <v>8</v>
      </c>
      <c r="E13" s="27">
        <v>8</v>
      </c>
      <c r="F13" s="52">
        <f t="shared" si="0"/>
        <v>16</v>
      </c>
      <c r="G13" s="51">
        <v>2</v>
      </c>
      <c r="H13" s="27">
        <v>1</v>
      </c>
      <c r="I13" s="52">
        <f t="shared" si="1"/>
        <v>3</v>
      </c>
      <c r="J13" s="51">
        <v>16</v>
      </c>
      <c r="K13" s="27">
        <v>38</v>
      </c>
      <c r="L13" s="52">
        <f t="shared" si="2"/>
        <v>54</v>
      </c>
      <c r="M13" s="51">
        <v>10</v>
      </c>
      <c r="N13" s="27">
        <v>14</v>
      </c>
      <c r="O13" s="52">
        <f t="shared" si="3"/>
        <v>24</v>
      </c>
      <c r="P13" s="51">
        <v>0</v>
      </c>
      <c r="Q13" s="27">
        <v>0</v>
      </c>
      <c r="R13" s="52">
        <f t="shared" si="4"/>
        <v>0</v>
      </c>
      <c r="S13" s="51">
        <v>36</v>
      </c>
      <c r="T13" s="27">
        <v>61</v>
      </c>
      <c r="U13" s="52">
        <f t="shared" si="5"/>
        <v>97</v>
      </c>
      <c r="V13" s="51">
        <f t="shared" si="6"/>
        <v>36</v>
      </c>
      <c r="W13" s="27">
        <f t="shared" si="7"/>
        <v>61</v>
      </c>
      <c r="X13" s="52">
        <f t="shared" si="8"/>
        <v>97</v>
      </c>
    </row>
    <row r="14" spans="1:24" ht="19.95" customHeight="1" x14ac:dyDescent="0.3">
      <c r="A14" s="73"/>
      <c r="B14" s="101"/>
      <c r="C14" s="37" t="s">
        <v>15</v>
      </c>
      <c r="D14" s="51">
        <v>2</v>
      </c>
      <c r="E14" s="27">
        <v>5</v>
      </c>
      <c r="F14" s="52">
        <f t="shared" si="0"/>
        <v>7</v>
      </c>
      <c r="G14" s="51">
        <v>0</v>
      </c>
      <c r="H14" s="27">
        <v>0</v>
      </c>
      <c r="I14" s="52">
        <f t="shared" si="1"/>
        <v>0</v>
      </c>
      <c r="J14" s="51">
        <v>24</v>
      </c>
      <c r="K14" s="27">
        <v>30</v>
      </c>
      <c r="L14" s="52">
        <f t="shared" si="2"/>
        <v>54</v>
      </c>
      <c r="M14" s="51">
        <v>8</v>
      </c>
      <c r="N14" s="27">
        <v>12</v>
      </c>
      <c r="O14" s="52">
        <f t="shared" si="3"/>
        <v>20</v>
      </c>
      <c r="P14" s="51">
        <v>0</v>
      </c>
      <c r="Q14" s="27">
        <v>0</v>
      </c>
      <c r="R14" s="52">
        <f t="shared" si="4"/>
        <v>0</v>
      </c>
      <c r="S14" s="51">
        <v>34</v>
      </c>
      <c r="T14" s="27">
        <v>47</v>
      </c>
      <c r="U14" s="52">
        <f t="shared" si="5"/>
        <v>81</v>
      </c>
      <c r="V14" s="51">
        <f t="shared" si="6"/>
        <v>34</v>
      </c>
      <c r="W14" s="27">
        <f t="shared" si="7"/>
        <v>47</v>
      </c>
      <c r="X14" s="52">
        <f t="shared" si="8"/>
        <v>81</v>
      </c>
    </row>
    <row r="15" spans="1:24" ht="19.95" customHeight="1" thickBot="1" x14ac:dyDescent="0.35">
      <c r="A15" s="73"/>
      <c r="B15" s="102"/>
      <c r="C15" s="85" t="s">
        <v>3</v>
      </c>
      <c r="D15" s="86">
        <f t="shared" ref="D15:E15" si="20">SUM(D12:D14)</f>
        <v>18</v>
      </c>
      <c r="E15" s="87">
        <f t="shared" si="20"/>
        <v>27</v>
      </c>
      <c r="F15" s="88">
        <f t="shared" si="0"/>
        <v>45</v>
      </c>
      <c r="G15" s="86">
        <f t="shared" ref="G15:H15" si="21">SUM(G12:G14)</f>
        <v>3</v>
      </c>
      <c r="H15" s="87">
        <f t="shared" si="21"/>
        <v>2</v>
      </c>
      <c r="I15" s="88">
        <f t="shared" si="1"/>
        <v>5</v>
      </c>
      <c r="J15" s="86">
        <f t="shared" ref="J15:K15" si="22">SUM(J12:J14)</f>
        <v>52</v>
      </c>
      <c r="K15" s="87">
        <f t="shared" si="22"/>
        <v>114</v>
      </c>
      <c r="L15" s="88">
        <f t="shared" si="2"/>
        <v>166</v>
      </c>
      <c r="M15" s="86">
        <f t="shared" ref="M15:N15" si="23">SUM(M12:M14)</f>
        <v>40</v>
      </c>
      <c r="N15" s="87">
        <f t="shared" si="23"/>
        <v>44</v>
      </c>
      <c r="O15" s="88">
        <f t="shared" si="3"/>
        <v>84</v>
      </c>
      <c r="P15" s="86">
        <f t="shared" ref="P15:Q15" si="24">SUM(P12:P14)</f>
        <v>0</v>
      </c>
      <c r="Q15" s="87">
        <f t="shared" si="24"/>
        <v>0</v>
      </c>
      <c r="R15" s="88">
        <f t="shared" si="4"/>
        <v>0</v>
      </c>
      <c r="S15" s="86">
        <f t="shared" ref="S15:T15" si="25">SUM(S12:S14)</f>
        <v>113</v>
      </c>
      <c r="T15" s="87">
        <f t="shared" si="25"/>
        <v>187</v>
      </c>
      <c r="U15" s="88">
        <f t="shared" si="5"/>
        <v>300</v>
      </c>
      <c r="V15" s="86">
        <f t="shared" si="6"/>
        <v>113</v>
      </c>
      <c r="W15" s="87">
        <f t="shared" si="7"/>
        <v>187</v>
      </c>
      <c r="X15" s="88">
        <f t="shared" si="8"/>
        <v>300</v>
      </c>
    </row>
    <row r="16" spans="1:24" ht="19.95" customHeight="1" x14ac:dyDescent="0.3">
      <c r="A16" s="73"/>
      <c r="B16" s="109" t="s">
        <v>18</v>
      </c>
      <c r="C16" s="110" t="s">
        <v>13</v>
      </c>
      <c r="D16" s="111">
        <v>3</v>
      </c>
      <c r="E16" s="112">
        <v>0</v>
      </c>
      <c r="F16" s="113">
        <f t="shared" si="0"/>
        <v>3</v>
      </c>
      <c r="G16" s="111">
        <v>1</v>
      </c>
      <c r="H16" s="112">
        <v>0</v>
      </c>
      <c r="I16" s="113">
        <f t="shared" si="1"/>
        <v>1</v>
      </c>
      <c r="J16" s="111">
        <v>8</v>
      </c>
      <c r="K16" s="112">
        <v>3</v>
      </c>
      <c r="L16" s="113">
        <f t="shared" si="2"/>
        <v>11</v>
      </c>
      <c r="M16" s="111">
        <v>4</v>
      </c>
      <c r="N16" s="112">
        <v>2</v>
      </c>
      <c r="O16" s="113">
        <f t="shared" si="3"/>
        <v>6</v>
      </c>
      <c r="P16" s="111">
        <v>0</v>
      </c>
      <c r="Q16" s="112">
        <v>0</v>
      </c>
      <c r="R16" s="113">
        <f t="shared" si="4"/>
        <v>0</v>
      </c>
      <c r="S16" s="111">
        <v>16</v>
      </c>
      <c r="T16" s="112">
        <v>5</v>
      </c>
      <c r="U16" s="113">
        <f t="shared" si="5"/>
        <v>21</v>
      </c>
      <c r="V16" s="111">
        <f t="shared" si="6"/>
        <v>16</v>
      </c>
      <c r="W16" s="112">
        <f t="shared" si="7"/>
        <v>5</v>
      </c>
      <c r="X16" s="113">
        <f t="shared" si="8"/>
        <v>21</v>
      </c>
    </row>
    <row r="17" spans="1:24" ht="19.95" customHeight="1" x14ac:dyDescent="0.3">
      <c r="A17" s="73"/>
      <c r="B17" s="114"/>
      <c r="C17" s="38" t="s">
        <v>14</v>
      </c>
      <c r="D17" s="53">
        <v>4</v>
      </c>
      <c r="E17" s="28">
        <v>3</v>
      </c>
      <c r="F17" s="54">
        <f t="shared" si="0"/>
        <v>7</v>
      </c>
      <c r="G17" s="53">
        <v>1</v>
      </c>
      <c r="H17" s="28">
        <v>0</v>
      </c>
      <c r="I17" s="54">
        <f t="shared" si="1"/>
        <v>1</v>
      </c>
      <c r="J17" s="53">
        <v>7</v>
      </c>
      <c r="K17" s="28">
        <v>3</v>
      </c>
      <c r="L17" s="54">
        <f t="shared" si="2"/>
        <v>10</v>
      </c>
      <c r="M17" s="53">
        <v>2</v>
      </c>
      <c r="N17" s="28">
        <v>0</v>
      </c>
      <c r="O17" s="54">
        <f t="shared" si="3"/>
        <v>2</v>
      </c>
      <c r="P17" s="53">
        <v>0</v>
      </c>
      <c r="Q17" s="28">
        <v>0</v>
      </c>
      <c r="R17" s="54">
        <f t="shared" si="4"/>
        <v>0</v>
      </c>
      <c r="S17" s="53">
        <v>14</v>
      </c>
      <c r="T17" s="28">
        <v>6</v>
      </c>
      <c r="U17" s="54">
        <f t="shared" si="5"/>
        <v>20</v>
      </c>
      <c r="V17" s="53">
        <f t="shared" si="6"/>
        <v>14</v>
      </c>
      <c r="W17" s="28">
        <f t="shared" si="7"/>
        <v>6</v>
      </c>
      <c r="X17" s="54">
        <f t="shared" si="8"/>
        <v>20</v>
      </c>
    </row>
    <row r="18" spans="1:24" ht="19.95" customHeight="1" x14ac:dyDescent="0.3">
      <c r="A18" s="73"/>
      <c r="B18" s="114"/>
      <c r="C18" s="38" t="s">
        <v>15</v>
      </c>
      <c r="D18" s="53">
        <v>1</v>
      </c>
      <c r="E18" s="28">
        <v>1</v>
      </c>
      <c r="F18" s="54">
        <f t="shared" si="0"/>
        <v>2</v>
      </c>
      <c r="G18" s="53">
        <v>7</v>
      </c>
      <c r="H18" s="28">
        <v>3</v>
      </c>
      <c r="I18" s="54">
        <f t="shared" si="1"/>
        <v>10</v>
      </c>
      <c r="J18" s="53">
        <v>1</v>
      </c>
      <c r="K18" s="28">
        <v>0</v>
      </c>
      <c r="L18" s="54">
        <f t="shared" si="2"/>
        <v>1</v>
      </c>
      <c r="M18" s="53">
        <v>0</v>
      </c>
      <c r="N18" s="28">
        <v>0</v>
      </c>
      <c r="O18" s="54">
        <f t="shared" si="3"/>
        <v>0</v>
      </c>
      <c r="P18" s="53">
        <v>0</v>
      </c>
      <c r="Q18" s="28">
        <v>0</v>
      </c>
      <c r="R18" s="54">
        <f t="shared" si="4"/>
        <v>0</v>
      </c>
      <c r="S18" s="53">
        <v>9</v>
      </c>
      <c r="T18" s="28">
        <v>4</v>
      </c>
      <c r="U18" s="54">
        <f t="shared" si="5"/>
        <v>13</v>
      </c>
      <c r="V18" s="53">
        <f t="shared" si="6"/>
        <v>9</v>
      </c>
      <c r="W18" s="28">
        <f t="shared" si="7"/>
        <v>4</v>
      </c>
      <c r="X18" s="54">
        <f t="shared" si="8"/>
        <v>13</v>
      </c>
    </row>
    <row r="19" spans="1:24" ht="19.95" customHeight="1" thickBot="1" x14ac:dyDescent="0.35">
      <c r="A19" s="103"/>
      <c r="B19" s="115"/>
      <c r="C19" s="85" t="s">
        <v>3</v>
      </c>
      <c r="D19" s="86">
        <f t="shared" ref="D19:E19" si="26">SUM(D16:D18)</f>
        <v>8</v>
      </c>
      <c r="E19" s="87">
        <f t="shared" si="26"/>
        <v>4</v>
      </c>
      <c r="F19" s="88">
        <f t="shared" si="0"/>
        <v>12</v>
      </c>
      <c r="G19" s="86">
        <f t="shared" ref="G19:H19" si="27">SUM(G16:G18)</f>
        <v>9</v>
      </c>
      <c r="H19" s="87">
        <f t="shared" si="27"/>
        <v>3</v>
      </c>
      <c r="I19" s="88">
        <f t="shared" si="1"/>
        <v>12</v>
      </c>
      <c r="J19" s="86">
        <f t="shared" ref="J19:K19" si="28">SUM(J16:J18)</f>
        <v>16</v>
      </c>
      <c r="K19" s="87">
        <f t="shared" si="28"/>
        <v>6</v>
      </c>
      <c r="L19" s="88">
        <f t="shared" si="2"/>
        <v>22</v>
      </c>
      <c r="M19" s="86">
        <f t="shared" ref="M19:N19" si="29">SUM(M16:M18)</f>
        <v>6</v>
      </c>
      <c r="N19" s="87">
        <f t="shared" si="29"/>
        <v>2</v>
      </c>
      <c r="O19" s="88">
        <f t="shared" si="3"/>
        <v>8</v>
      </c>
      <c r="P19" s="86">
        <f t="shared" ref="P19:Q19" si="30">SUM(P16:P18)</f>
        <v>0</v>
      </c>
      <c r="Q19" s="87">
        <f t="shared" si="30"/>
        <v>0</v>
      </c>
      <c r="R19" s="88">
        <f t="shared" si="4"/>
        <v>0</v>
      </c>
      <c r="S19" s="86">
        <f t="shared" ref="S19:T19" si="31">SUM(S16:S18)</f>
        <v>39</v>
      </c>
      <c r="T19" s="87">
        <f t="shared" si="31"/>
        <v>15</v>
      </c>
      <c r="U19" s="88">
        <f t="shared" si="5"/>
        <v>54</v>
      </c>
      <c r="V19" s="86">
        <f t="shared" si="6"/>
        <v>39</v>
      </c>
      <c r="W19" s="87">
        <f t="shared" si="7"/>
        <v>15</v>
      </c>
      <c r="X19" s="88">
        <f t="shared" si="8"/>
        <v>54</v>
      </c>
    </row>
    <row r="20" spans="1:24" ht="19.95" customHeight="1" x14ac:dyDescent="0.3">
      <c r="A20" s="34" t="s">
        <v>65</v>
      </c>
      <c r="B20" s="104"/>
      <c r="C20" s="105"/>
      <c r="D20" s="106">
        <f>D4+D8+D12+D16</f>
        <v>45</v>
      </c>
      <c r="E20" s="107">
        <f t="shared" ref="E20:U20" si="32">E4+E8+E12+E16</f>
        <v>86</v>
      </c>
      <c r="F20" s="108">
        <f t="shared" si="32"/>
        <v>131</v>
      </c>
      <c r="G20" s="106">
        <f t="shared" si="32"/>
        <v>9</v>
      </c>
      <c r="H20" s="107">
        <f t="shared" si="32"/>
        <v>9</v>
      </c>
      <c r="I20" s="108">
        <f t="shared" si="32"/>
        <v>18</v>
      </c>
      <c r="J20" s="106">
        <f t="shared" si="32"/>
        <v>149</v>
      </c>
      <c r="K20" s="107">
        <f t="shared" si="32"/>
        <v>341</v>
      </c>
      <c r="L20" s="108">
        <f t="shared" si="32"/>
        <v>490</v>
      </c>
      <c r="M20" s="106">
        <f t="shared" si="32"/>
        <v>114</v>
      </c>
      <c r="N20" s="107">
        <f t="shared" si="32"/>
        <v>144</v>
      </c>
      <c r="O20" s="108">
        <f t="shared" si="32"/>
        <v>258</v>
      </c>
      <c r="P20" s="106">
        <f t="shared" si="32"/>
        <v>0</v>
      </c>
      <c r="Q20" s="107">
        <f t="shared" si="32"/>
        <v>0</v>
      </c>
      <c r="R20" s="108">
        <f t="shared" si="32"/>
        <v>0</v>
      </c>
      <c r="S20" s="106">
        <f t="shared" si="32"/>
        <v>317</v>
      </c>
      <c r="T20" s="107">
        <f t="shared" si="32"/>
        <v>580</v>
      </c>
      <c r="U20" s="108">
        <f t="shared" si="32"/>
        <v>897</v>
      </c>
      <c r="V20" s="106">
        <f t="shared" ref="V20:X20" si="33">V4+V8+V12+V16</f>
        <v>317</v>
      </c>
      <c r="W20" s="107">
        <f t="shared" si="33"/>
        <v>580</v>
      </c>
      <c r="X20" s="108">
        <f t="shared" si="33"/>
        <v>897</v>
      </c>
    </row>
    <row r="21" spans="1:24" ht="19.95" customHeight="1" x14ac:dyDescent="0.3">
      <c r="A21" s="34" t="s">
        <v>67</v>
      </c>
      <c r="B21" s="34"/>
      <c r="C21" s="39"/>
      <c r="D21" s="55">
        <f>D5+D9+D13+D17</f>
        <v>33</v>
      </c>
      <c r="E21" s="29">
        <f t="shared" ref="E21:U21" si="34">E5+E9+E13+E17</f>
        <v>57</v>
      </c>
      <c r="F21" s="56">
        <f t="shared" si="34"/>
        <v>90</v>
      </c>
      <c r="G21" s="55">
        <f t="shared" si="34"/>
        <v>5</v>
      </c>
      <c r="H21" s="29">
        <f t="shared" si="34"/>
        <v>6</v>
      </c>
      <c r="I21" s="56">
        <f t="shared" si="34"/>
        <v>11</v>
      </c>
      <c r="J21" s="55">
        <f t="shared" si="34"/>
        <v>111</v>
      </c>
      <c r="K21" s="29">
        <f t="shared" si="34"/>
        <v>292</v>
      </c>
      <c r="L21" s="56">
        <f t="shared" si="34"/>
        <v>403</v>
      </c>
      <c r="M21" s="55">
        <f t="shared" si="34"/>
        <v>85</v>
      </c>
      <c r="N21" s="29">
        <f t="shared" si="34"/>
        <v>126</v>
      </c>
      <c r="O21" s="56">
        <f t="shared" si="34"/>
        <v>211</v>
      </c>
      <c r="P21" s="55">
        <f t="shared" si="34"/>
        <v>0</v>
      </c>
      <c r="Q21" s="29">
        <f t="shared" si="34"/>
        <v>0</v>
      </c>
      <c r="R21" s="56">
        <f t="shared" si="34"/>
        <v>0</v>
      </c>
      <c r="S21" s="55">
        <f t="shared" si="34"/>
        <v>234</v>
      </c>
      <c r="T21" s="29">
        <f t="shared" si="34"/>
        <v>481</v>
      </c>
      <c r="U21" s="56">
        <f t="shared" si="34"/>
        <v>715</v>
      </c>
      <c r="V21" s="55">
        <f t="shared" ref="V21:X21" si="35">V5+V9+V13+V17</f>
        <v>234</v>
      </c>
      <c r="W21" s="29">
        <f t="shared" si="35"/>
        <v>481</v>
      </c>
      <c r="X21" s="56">
        <f t="shared" si="35"/>
        <v>715</v>
      </c>
    </row>
    <row r="22" spans="1:24" ht="19.95" customHeight="1" x14ac:dyDescent="0.3">
      <c r="A22" s="34" t="s">
        <v>68</v>
      </c>
      <c r="B22" s="34"/>
      <c r="C22" s="39"/>
      <c r="D22" s="55">
        <f>D6+D10+D14+D18</f>
        <v>26</v>
      </c>
      <c r="E22" s="29">
        <f t="shared" ref="E22:U22" si="36">E6+E10+E14+E18</f>
        <v>71</v>
      </c>
      <c r="F22" s="56">
        <f t="shared" si="36"/>
        <v>97</v>
      </c>
      <c r="G22" s="55">
        <f t="shared" si="36"/>
        <v>10</v>
      </c>
      <c r="H22" s="29">
        <f t="shared" si="36"/>
        <v>4</v>
      </c>
      <c r="I22" s="56">
        <f t="shared" si="36"/>
        <v>14</v>
      </c>
      <c r="J22" s="55">
        <f t="shared" si="36"/>
        <v>124</v>
      </c>
      <c r="K22" s="29">
        <f t="shared" si="36"/>
        <v>291</v>
      </c>
      <c r="L22" s="56">
        <f t="shared" si="36"/>
        <v>415</v>
      </c>
      <c r="M22" s="55">
        <f t="shared" si="36"/>
        <v>66</v>
      </c>
      <c r="N22" s="29">
        <f t="shared" si="36"/>
        <v>140</v>
      </c>
      <c r="O22" s="56">
        <f t="shared" si="36"/>
        <v>206</v>
      </c>
      <c r="P22" s="55">
        <f t="shared" si="36"/>
        <v>0</v>
      </c>
      <c r="Q22" s="29">
        <f t="shared" si="36"/>
        <v>0</v>
      </c>
      <c r="R22" s="56">
        <f t="shared" si="36"/>
        <v>0</v>
      </c>
      <c r="S22" s="55">
        <f t="shared" si="36"/>
        <v>226</v>
      </c>
      <c r="T22" s="29">
        <f t="shared" si="36"/>
        <v>506</v>
      </c>
      <c r="U22" s="56">
        <f t="shared" si="36"/>
        <v>732</v>
      </c>
      <c r="V22" s="55">
        <f t="shared" ref="V22:X22" si="37">V6+V10+V14+V18</f>
        <v>226</v>
      </c>
      <c r="W22" s="29">
        <f t="shared" si="37"/>
        <v>506</v>
      </c>
      <c r="X22" s="56">
        <f t="shared" si="37"/>
        <v>732</v>
      </c>
    </row>
    <row r="23" spans="1:24" ht="19.95" customHeight="1" thickBot="1" x14ac:dyDescent="0.35">
      <c r="A23" s="21" t="s">
        <v>66</v>
      </c>
      <c r="B23" s="118"/>
      <c r="C23" s="119"/>
      <c r="D23" s="120">
        <f>D7+D11+D15+D19</f>
        <v>104</v>
      </c>
      <c r="E23" s="121">
        <f>E7+E11+E15+E19</f>
        <v>214</v>
      </c>
      <c r="F23" s="122">
        <f t="shared" si="0"/>
        <v>318</v>
      </c>
      <c r="G23" s="120">
        <f t="shared" ref="G23:H23" si="38">G7+G11+G15+G19</f>
        <v>24</v>
      </c>
      <c r="H23" s="121">
        <f t="shared" si="38"/>
        <v>19</v>
      </c>
      <c r="I23" s="122">
        <f t="shared" si="1"/>
        <v>43</v>
      </c>
      <c r="J23" s="120">
        <f t="shared" ref="J23:K23" si="39">J7+J11+J15+J19</f>
        <v>384</v>
      </c>
      <c r="K23" s="121">
        <f t="shared" si="39"/>
        <v>924</v>
      </c>
      <c r="L23" s="122">
        <f t="shared" si="2"/>
        <v>1308</v>
      </c>
      <c r="M23" s="120">
        <f t="shared" ref="M23:N23" si="40">M7+M11+M15+M19</f>
        <v>265</v>
      </c>
      <c r="N23" s="121">
        <f t="shared" si="40"/>
        <v>410</v>
      </c>
      <c r="O23" s="122">
        <f t="shared" si="3"/>
        <v>675</v>
      </c>
      <c r="P23" s="120">
        <f t="shared" ref="P23:Q23" si="41">P7+P11+P15+P19</f>
        <v>0</v>
      </c>
      <c r="Q23" s="121">
        <f t="shared" si="41"/>
        <v>0</v>
      </c>
      <c r="R23" s="122">
        <f t="shared" si="4"/>
        <v>0</v>
      </c>
      <c r="S23" s="120">
        <f t="shared" ref="S23:T23" si="42">S7+S11+S15+S19</f>
        <v>777</v>
      </c>
      <c r="T23" s="121">
        <f t="shared" si="42"/>
        <v>1567</v>
      </c>
      <c r="U23" s="122">
        <f t="shared" si="5"/>
        <v>2344</v>
      </c>
      <c r="V23" s="120">
        <f t="shared" si="6"/>
        <v>777</v>
      </c>
      <c r="W23" s="121">
        <f t="shared" si="7"/>
        <v>1567</v>
      </c>
      <c r="X23" s="122">
        <f t="shared" si="8"/>
        <v>2344</v>
      </c>
    </row>
    <row r="24" spans="1:24" ht="19.95" customHeight="1" x14ac:dyDescent="0.3">
      <c r="A24" s="116" t="s">
        <v>29</v>
      </c>
      <c r="B24" s="123" t="s">
        <v>20</v>
      </c>
      <c r="C24" s="97" t="s">
        <v>13</v>
      </c>
      <c r="D24" s="98">
        <v>3</v>
      </c>
      <c r="E24" s="99">
        <v>9</v>
      </c>
      <c r="F24" s="100">
        <f t="shared" si="0"/>
        <v>12</v>
      </c>
      <c r="G24" s="98">
        <v>0</v>
      </c>
      <c r="H24" s="99">
        <v>0</v>
      </c>
      <c r="I24" s="100">
        <f t="shared" si="1"/>
        <v>0</v>
      </c>
      <c r="J24" s="98">
        <v>1</v>
      </c>
      <c r="K24" s="99">
        <v>16</v>
      </c>
      <c r="L24" s="100">
        <f t="shared" si="2"/>
        <v>17</v>
      </c>
      <c r="M24" s="98">
        <v>3</v>
      </c>
      <c r="N24" s="99">
        <v>0</v>
      </c>
      <c r="O24" s="100">
        <f t="shared" si="3"/>
        <v>3</v>
      </c>
      <c r="P24" s="98">
        <v>0</v>
      </c>
      <c r="Q24" s="99">
        <v>0</v>
      </c>
      <c r="R24" s="100">
        <f t="shared" si="4"/>
        <v>0</v>
      </c>
      <c r="S24" s="98">
        <v>7</v>
      </c>
      <c r="T24" s="99">
        <v>25</v>
      </c>
      <c r="U24" s="100">
        <f t="shared" si="5"/>
        <v>32</v>
      </c>
      <c r="V24" s="98">
        <f t="shared" si="6"/>
        <v>7</v>
      </c>
      <c r="W24" s="99">
        <f t="shared" si="7"/>
        <v>25</v>
      </c>
      <c r="X24" s="100">
        <f t="shared" si="8"/>
        <v>32</v>
      </c>
    </row>
    <row r="25" spans="1:24" ht="19.95" customHeight="1" x14ac:dyDescent="0.3">
      <c r="A25" s="117"/>
      <c r="B25" s="124"/>
      <c r="C25" s="37" t="s">
        <v>14</v>
      </c>
      <c r="D25" s="51">
        <v>4</v>
      </c>
      <c r="E25" s="27">
        <v>3</v>
      </c>
      <c r="F25" s="52">
        <f t="shared" si="0"/>
        <v>7</v>
      </c>
      <c r="G25" s="51">
        <v>0</v>
      </c>
      <c r="H25" s="27">
        <v>0</v>
      </c>
      <c r="I25" s="52">
        <f t="shared" si="1"/>
        <v>0</v>
      </c>
      <c r="J25" s="51">
        <v>3</v>
      </c>
      <c r="K25" s="27">
        <v>7</v>
      </c>
      <c r="L25" s="52">
        <f t="shared" si="2"/>
        <v>10</v>
      </c>
      <c r="M25" s="51">
        <v>2</v>
      </c>
      <c r="N25" s="27">
        <v>0</v>
      </c>
      <c r="O25" s="52">
        <f t="shared" si="3"/>
        <v>2</v>
      </c>
      <c r="P25" s="51">
        <v>0</v>
      </c>
      <c r="Q25" s="27">
        <v>0</v>
      </c>
      <c r="R25" s="52">
        <f t="shared" si="4"/>
        <v>0</v>
      </c>
      <c r="S25" s="51">
        <v>9</v>
      </c>
      <c r="T25" s="27">
        <v>10</v>
      </c>
      <c r="U25" s="52">
        <f t="shared" si="5"/>
        <v>19</v>
      </c>
      <c r="V25" s="51">
        <f t="shared" si="6"/>
        <v>9</v>
      </c>
      <c r="W25" s="27">
        <f t="shared" si="7"/>
        <v>10</v>
      </c>
      <c r="X25" s="52">
        <f t="shared" si="8"/>
        <v>19</v>
      </c>
    </row>
    <row r="26" spans="1:24" ht="19.95" customHeight="1" thickBot="1" x14ac:dyDescent="0.35">
      <c r="A26" s="117"/>
      <c r="B26" s="125"/>
      <c r="C26" s="126" t="s">
        <v>3</v>
      </c>
      <c r="D26" s="127">
        <f>SUM(D24:D25)</f>
        <v>7</v>
      </c>
      <c r="E26" s="128">
        <f>SUM(E24:E25)</f>
        <v>12</v>
      </c>
      <c r="F26" s="129">
        <f t="shared" si="0"/>
        <v>19</v>
      </c>
      <c r="G26" s="127">
        <f t="shared" ref="G26:H26" si="43">SUM(G24:G25)</f>
        <v>0</v>
      </c>
      <c r="H26" s="128">
        <f t="shared" si="43"/>
        <v>0</v>
      </c>
      <c r="I26" s="129">
        <f t="shared" si="1"/>
        <v>0</v>
      </c>
      <c r="J26" s="127">
        <f t="shared" ref="J26:K26" si="44">SUM(J24:J25)</f>
        <v>4</v>
      </c>
      <c r="K26" s="128">
        <f t="shared" si="44"/>
        <v>23</v>
      </c>
      <c r="L26" s="129">
        <f t="shared" si="2"/>
        <v>27</v>
      </c>
      <c r="M26" s="127">
        <f t="shared" ref="M26:N26" si="45">SUM(M24:M25)</f>
        <v>5</v>
      </c>
      <c r="N26" s="128">
        <f t="shared" si="45"/>
        <v>0</v>
      </c>
      <c r="O26" s="129">
        <f t="shared" si="3"/>
        <v>5</v>
      </c>
      <c r="P26" s="127">
        <f>SUM(P24:P25)</f>
        <v>0</v>
      </c>
      <c r="Q26" s="128">
        <f>SUM(Q24:Q25)</f>
        <v>0</v>
      </c>
      <c r="R26" s="129">
        <f t="shared" si="4"/>
        <v>0</v>
      </c>
      <c r="S26" s="127">
        <f>SUM(S24:S25)</f>
        <v>16</v>
      </c>
      <c r="T26" s="128">
        <f>SUM(T24:T25)</f>
        <v>35</v>
      </c>
      <c r="U26" s="129">
        <f t="shared" si="5"/>
        <v>51</v>
      </c>
      <c r="V26" s="127">
        <f t="shared" si="6"/>
        <v>16</v>
      </c>
      <c r="W26" s="128">
        <f t="shared" si="7"/>
        <v>35</v>
      </c>
      <c r="X26" s="129">
        <f t="shared" si="8"/>
        <v>51</v>
      </c>
    </row>
    <row r="27" spans="1:24" ht="19.95" customHeight="1" x14ac:dyDescent="0.3">
      <c r="A27" s="117"/>
      <c r="B27" s="130" t="s">
        <v>21</v>
      </c>
      <c r="C27" s="131" t="s">
        <v>13</v>
      </c>
      <c r="D27" s="132">
        <v>2</v>
      </c>
      <c r="E27" s="133">
        <v>0</v>
      </c>
      <c r="F27" s="134">
        <f t="shared" si="0"/>
        <v>2</v>
      </c>
      <c r="G27" s="132">
        <v>0</v>
      </c>
      <c r="H27" s="133">
        <v>0</v>
      </c>
      <c r="I27" s="134">
        <f t="shared" si="1"/>
        <v>0</v>
      </c>
      <c r="J27" s="132">
        <v>4</v>
      </c>
      <c r="K27" s="133">
        <v>6</v>
      </c>
      <c r="L27" s="134">
        <f t="shared" si="2"/>
        <v>10</v>
      </c>
      <c r="M27" s="132">
        <v>0</v>
      </c>
      <c r="N27" s="133">
        <v>3</v>
      </c>
      <c r="O27" s="134">
        <f t="shared" si="3"/>
        <v>3</v>
      </c>
      <c r="P27" s="132">
        <v>0</v>
      </c>
      <c r="Q27" s="133">
        <v>0</v>
      </c>
      <c r="R27" s="134">
        <f t="shared" si="4"/>
        <v>0</v>
      </c>
      <c r="S27" s="132">
        <v>6</v>
      </c>
      <c r="T27" s="133">
        <v>9</v>
      </c>
      <c r="U27" s="134">
        <f t="shared" si="5"/>
        <v>15</v>
      </c>
      <c r="V27" s="132">
        <f t="shared" si="6"/>
        <v>6</v>
      </c>
      <c r="W27" s="133">
        <f t="shared" si="7"/>
        <v>9</v>
      </c>
      <c r="X27" s="134">
        <f t="shared" si="8"/>
        <v>15</v>
      </c>
    </row>
    <row r="28" spans="1:24" ht="19.95" customHeight="1" x14ac:dyDescent="0.3">
      <c r="A28" s="117"/>
      <c r="B28" s="135"/>
      <c r="C28" s="40" t="s">
        <v>14</v>
      </c>
      <c r="D28" s="57">
        <v>3</v>
      </c>
      <c r="E28" s="26">
        <v>2</v>
      </c>
      <c r="F28" s="58">
        <f t="shared" si="0"/>
        <v>5</v>
      </c>
      <c r="G28" s="57">
        <v>0</v>
      </c>
      <c r="H28" s="26">
        <v>0</v>
      </c>
      <c r="I28" s="58">
        <f t="shared" si="1"/>
        <v>0</v>
      </c>
      <c r="J28" s="57">
        <v>2</v>
      </c>
      <c r="K28" s="26">
        <v>7</v>
      </c>
      <c r="L28" s="58">
        <f t="shared" si="2"/>
        <v>9</v>
      </c>
      <c r="M28" s="57">
        <v>1</v>
      </c>
      <c r="N28" s="26">
        <v>4</v>
      </c>
      <c r="O28" s="58">
        <f t="shared" si="3"/>
        <v>5</v>
      </c>
      <c r="P28" s="57">
        <v>0</v>
      </c>
      <c r="Q28" s="26">
        <v>0</v>
      </c>
      <c r="R28" s="58">
        <f t="shared" si="4"/>
        <v>0</v>
      </c>
      <c r="S28" s="57">
        <v>6</v>
      </c>
      <c r="T28" s="26">
        <v>13</v>
      </c>
      <c r="U28" s="58">
        <f t="shared" si="5"/>
        <v>19</v>
      </c>
      <c r="V28" s="57">
        <f t="shared" si="6"/>
        <v>6</v>
      </c>
      <c r="W28" s="26">
        <f t="shared" si="7"/>
        <v>13</v>
      </c>
      <c r="X28" s="58">
        <f t="shared" si="8"/>
        <v>19</v>
      </c>
    </row>
    <row r="29" spans="1:24" ht="19.95" customHeight="1" thickBot="1" x14ac:dyDescent="0.35">
      <c r="A29" s="117"/>
      <c r="B29" s="136"/>
      <c r="C29" s="126" t="s">
        <v>3</v>
      </c>
      <c r="D29" s="127">
        <f>SUM(D27:D28)</f>
        <v>5</v>
      </c>
      <c r="E29" s="128">
        <f>SUM(E27:E28)</f>
        <v>2</v>
      </c>
      <c r="F29" s="129">
        <f t="shared" si="0"/>
        <v>7</v>
      </c>
      <c r="G29" s="127">
        <f t="shared" ref="G29:H29" si="46">SUM(G27:G28)</f>
        <v>0</v>
      </c>
      <c r="H29" s="128">
        <f t="shared" si="46"/>
        <v>0</v>
      </c>
      <c r="I29" s="129">
        <f t="shared" si="1"/>
        <v>0</v>
      </c>
      <c r="J29" s="127">
        <f t="shared" ref="J29:K29" si="47">SUM(J27:J28)</f>
        <v>6</v>
      </c>
      <c r="K29" s="128">
        <f t="shared" si="47"/>
        <v>13</v>
      </c>
      <c r="L29" s="129">
        <f t="shared" si="2"/>
        <v>19</v>
      </c>
      <c r="M29" s="127">
        <f t="shared" ref="M29:N29" si="48">SUM(M27:M28)</f>
        <v>1</v>
      </c>
      <c r="N29" s="128">
        <f t="shared" si="48"/>
        <v>7</v>
      </c>
      <c r="O29" s="129">
        <f t="shared" si="3"/>
        <v>8</v>
      </c>
      <c r="P29" s="127">
        <f t="shared" ref="P29:Q29" si="49">SUM(P27:P28)</f>
        <v>0</v>
      </c>
      <c r="Q29" s="128">
        <f t="shared" si="49"/>
        <v>0</v>
      </c>
      <c r="R29" s="129">
        <f t="shared" si="4"/>
        <v>0</v>
      </c>
      <c r="S29" s="127">
        <f t="shared" ref="S29:T29" si="50">SUM(S27:S28)</f>
        <v>12</v>
      </c>
      <c r="T29" s="128">
        <f t="shared" si="50"/>
        <v>22</v>
      </c>
      <c r="U29" s="129">
        <f t="shared" si="5"/>
        <v>34</v>
      </c>
      <c r="V29" s="127">
        <f t="shared" si="6"/>
        <v>12</v>
      </c>
      <c r="W29" s="128">
        <f t="shared" si="7"/>
        <v>22</v>
      </c>
      <c r="X29" s="129">
        <f t="shared" si="8"/>
        <v>34</v>
      </c>
    </row>
    <row r="30" spans="1:24" ht="19.95" customHeight="1" x14ac:dyDescent="0.3">
      <c r="A30" s="117"/>
      <c r="B30" s="137" t="s">
        <v>22</v>
      </c>
      <c r="C30" s="110" t="s">
        <v>13</v>
      </c>
      <c r="D30" s="111">
        <v>0</v>
      </c>
      <c r="E30" s="112">
        <v>3</v>
      </c>
      <c r="F30" s="113">
        <f t="shared" si="0"/>
        <v>3</v>
      </c>
      <c r="G30" s="111">
        <v>1</v>
      </c>
      <c r="H30" s="112">
        <v>0</v>
      </c>
      <c r="I30" s="113">
        <f t="shared" si="1"/>
        <v>1</v>
      </c>
      <c r="J30" s="111">
        <v>7</v>
      </c>
      <c r="K30" s="112">
        <v>31</v>
      </c>
      <c r="L30" s="113">
        <f t="shared" si="2"/>
        <v>38</v>
      </c>
      <c r="M30" s="111">
        <v>5</v>
      </c>
      <c r="N30" s="112">
        <v>15</v>
      </c>
      <c r="O30" s="113">
        <f t="shared" si="3"/>
        <v>20</v>
      </c>
      <c r="P30" s="111">
        <v>0</v>
      </c>
      <c r="Q30" s="112">
        <v>0</v>
      </c>
      <c r="R30" s="113">
        <f t="shared" si="4"/>
        <v>0</v>
      </c>
      <c r="S30" s="111">
        <v>13</v>
      </c>
      <c r="T30" s="112">
        <v>49</v>
      </c>
      <c r="U30" s="113">
        <f t="shared" si="5"/>
        <v>62</v>
      </c>
      <c r="V30" s="111">
        <f t="shared" si="6"/>
        <v>13</v>
      </c>
      <c r="W30" s="112">
        <f t="shared" si="7"/>
        <v>49</v>
      </c>
      <c r="X30" s="113">
        <f t="shared" si="8"/>
        <v>62</v>
      </c>
    </row>
    <row r="31" spans="1:24" ht="19.95" customHeight="1" x14ac:dyDescent="0.3">
      <c r="A31" s="117"/>
      <c r="B31" s="138"/>
      <c r="C31" s="38" t="s">
        <v>14</v>
      </c>
      <c r="D31" s="53">
        <v>1</v>
      </c>
      <c r="E31" s="28">
        <v>8</v>
      </c>
      <c r="F31" s="54">
        <f t="shared" si="0"/>
        <v>9</v>
      </c>
      <c r="G31" s="53">
        <v>0</v>
      </c>
      <c r="H31" s="28">
        <v>1</v>
      </c>
      <c r="I31" s="54">
        <f t="shared" si="1"/>
        <v>1</v>
      </c>
      <c r="J31" s="53">
        <v>2</v>
      </c>
      <c r="K31" s="28">
        <v>30</v>
      </c>
      <c r="L31" s="54">
        <f t="shared" si="2"/>
        <v>32</v>
      </c>
      <c r="M31" s="53">
        <v>3</v>
      </c>
      <c r="N31" s="28">
        <v>11</v>
      </c>
      <c r="O31" s="54">
        <f t="shared" si="3"/>
        <v>14</v>
      </c>
      <c r="P31" s="53">
        <v>0</v>
      </c>
      <c r="Q31" s="28">
        <v>0</v>
      </c>
      <c r="R31" s="54">
        <f t="shared" si="4"/>
        <v>0</v>
      </c>
      <c r="S31" s="53">
        <v>6</v>
      </c>
      <c r="T31" s="28">
        <v>50</v>
      </c>
      <c r="U31" s="54">
        <f t="shared" si="5"/>
        <v>56</v>
      </c>
      <c r="V31" s="53">
        <f t="shared" si="6"/>
        <v>6</v>
      </c>
      <c r="W31" s="28">
        <f t="shared" si="7"/>
        <v>50</v>
      </c>
      <c r="X31" s="54">
        <f t="shared" si="8"/>
        <v>56</v>
      </c>
    </row>
    <row r="32" spans="1:24" ht="19.95" customHeight="1" thickBot="1" x14ac:dyDescent="0.35">
      <c r="A32" s="117"/>
      <c r="B32" s="139"/>
      <c r="C32" s="126" t="s">
        <v>3</v>
      </c>
      <c r="D32" s="127">
        <f>SUM(D30:D31)</f>
        <v>1</v>
      </c>
      <c r="E32" s="128">
        <f>SUM(E30:E31)</f>
        <v>11</v>
      </c>
      <c r="F32" s="129">
        <f t="shared" si="0"/>
        <v>12</v>
      </c>
      <c r="G32" s="127">
        <f t="shared" ref="G32:H32" si="51">SUM(G30:G31)</f>
        <v>1</v>
      </c>
      <c r="H32" s="128">
        <f t="shared" si="51"/>
        <v>1</v>
      </c>
      <c r="I32" s="129">
        <f t="shared" si="1"/>
        <v>2</v>
      </c>
      <c r="J32" s="127">
        <f t="shared" ref="J32:K32" si="52">SUM(J30:J31)</f>
        <v>9</v>
      </c>
      <c r="K32" s="128">
        <f t="shared" si="52"/>
        <v>61</v>
      </c>
      <c r="L32" s="129">
        <f t="shared" si="2"/>
        <v>70</v>
      </c>
      <c r="M32" s="127">
        <f t="shared" ref="M32:N32" si="53">SUM(M30:M31)</f>
        <v>8</v>
      </c>
      <c r="N32" s="128">
        <f t="shared" si="53"/>
        <v>26</v>
      </c>
      <c r="O32" s="129">
        <f t="shared" si="3"/>
        <v>34</v>
      </c>
      <c r="P32" s="127">
        <f t="shared" ref="P32:Q32" si="54">SUM(P30:P31)</f>
        <v>0</v>
      </c>
      <c r="Q32" s="128">
        <f t="shared" si="54"/>
        <v>0</v>
      </c>
      <c r="R32" s="129">
        <f t="shared" si="4"/>
        <v>0</v>
      </c>
      <c r="S32" s="127">
        <f t="shared" ref="S32:T32" si="55">SUM(S30:S31)</f>
        <v>19</v>
      </c>
      <c r="T32" s="128">
        <f t="shared" si="55"/>
        <v>99</v>
      </c>
      <c r="U32" s="129">
        <f t="shared" si="5"/>
        <v>118</v>
      </c>
      <c r="V32" s="127">
        <f t="shared" si="6"/>
        <v>19</v>
      </c>
      <c r="W32" s="128">
        <f t="shared" si="7"/>
        <v>99</v>
      </c>
      <c r="X32" s="129">
        <f t="shared" si="8"/>
        <v>118</v>
      </c>
    </row>
    <row r="33" spans="1:24" ht="19.95" customHeight="1" x14ac:dyDescent="0.3">
      <c r="A33" s="117"/>
      <c r="B33" s="140" t="s">
        <v>23</v>
      </c>
      <c r="C33" s="90" t="s">
        <v>13</v>
      </c>
      <c r="D33" s="91">
        <v>3</v>
      </c>
      <c r="E33" s="92">
        <v>6</v>
      </c>
      <c r="F33" s="93">
        <f t="shared" si="0"/>
        <v>9</v>
      </c>
      <c r="G33" s="91">
        <v>1</v>
      </c>
      <c r="H33" s="92">
        <v>1</v>
      </c>
      <c r="I33" s="93">
        <f t="shared" si="1"/>
        <v>2</v>
      </c>
      <c r="J33" s="91">
        <v>10</v>
      </c>
      <c r="K33" s="92">
        <v>10</v>
      </c>
      <c r="L33" s="93">
        <f t="shared" si="2"/>
        <v>20</v>
      </c>
      <c r="M33" s="91">
        <v>8</v>
      </c>
      <c r="N33" s="92">
        <v>1</v>
      </c>
      <c r="O33" s="93">
        <f t="shared" si="3"/>
        <v>9</v>
      </c>
      <c r="P33" s="91">
        <v>0</v>
      </c>
      <c r="Q33" s="92">
        <v>0</v>
      </c>
      <c r="R33" s="93">
        <f t="shared" si="4"/>
        <v>0</v>
      </c>
      <c r="S33" s="91">
        <v>22</v>
      </c>
      <c r="T33" s="92">
        <v>18</v>
      </c>
      <c r="U33" s="93">
        <f t="shared" si="5"/>
        <v>40</v>
      </c>
      <c r="V33" s="91">
        <f t="shared" si="6"/>
        <v>22</v>
      </c>
      <c r="W33" s="92">
        <f t="shared" si="7"/>
        <v>18</v>
      </c>
      <c r="X33" s="93">
        <f t="shared" si="8"/>
        <v>40</v>
      </c>
    </row>
    <row r="34" spans="1:24" ht="19.95" customHeight="1" x14ac:dyDescent="0.3">
      <c r="A34" s="117"/>
      <c r="B34" s="141"/>
      <c r="C34" s="36" t="s">
        <v>14</v>
      </c>
      <c r="D34" s="49">
        <v>2</v>
      </c>
      <c r="E34" s="25">
        <v>4</v>
      </c>
      <c r="F34" s="50">
        <f t="shared" si="0"/>
        <v>6</v>
      </c>
      <c r="G34" s="49">
        <v>1</v>
      </c>
      <c r="H34" s="25">
        <v>0</v>
      </c>
      <c r="I34" s="50">
        <f t="shared" si="1"/>
        <v>1</v>
      </c>
      <c r="J34" s="49">
        <v>3</v>
      </c>
      <c r="K34" s="25">
        <v>6</v>
      </c>
      <c r="L34" s="50">
        <f t="shared" si="2"/>
        <v>9</v>
      </c>
      <c r="M34" s="49">
        <v>3</v>
      </c>
      <c r="N34" s="25">
        <v>3</v>
      </c>
      <c r="O34" s="50">
        <f t="shared" si="3"/>
        <v>6</v>
      </c>
      <c r="P34" s="49">
        <v>0</v>
      </c>
      <c r="Q34" s="25">
        <v>0</v>
      </c>
      <c r="R34" s="50">
        <f t="shared" si="4"/>
        <v>0</v>
      </c>
      <c r="S34" s="49">
        <v>9</v>
      </c>
      <c r="T34" s="25">
        <v>13</v>
      </c>
      <c r="U34" s="50">
        <f t="shared" si="5"/>
        <v>22</v>
      </c>
      <c r="V34" s="49">
        <f t="shared" si="6"/>
        <v>9</v>
      </c>
      <c r="W34" s="25">
        <f t="shared" si="7"/>
        <v>13</v>
      </c>
      <c r="X34" s="50">
        <f t="shared" si="8"/>
        <v>22</v>
      </c>
    </row>
    <row r="35" spans="1:24" ht="19.95" customHeight="1" thickBot="1" x14ac:dyDescent="0.35">
      <c r="A35" s="117"/>
      <c r="B35" s="142"/>
      <c r="C35" s="126" t="s">
        <v>3</v>
      </c>
      <c r="D35" s="127">
        <f t="shared" ref="D35:E35" si="56">SUM(D33:D34)</f>
        <v>5</v>
      </c>
      <c r="E35" s="128">
        <f t="shared" si="56"/>
        <v>10</v>
      </c>
      <c r="F35" s="129">
        <f t="shared" si="0"/>
        <v>15</v>
      </c>
      <c r="G35" s="127">
        <f t="shared" ref="G35:H35" si="57">SUM(G33:G34)</f>
        <v>2</v>
      </c>
      <c r="H35" s="128">
        <f t="shared" si="57"/>
        <v>1</v>
      </c>
      <c r="I35" s="129">
        <f t="shared" si="1"/>
        <v>3</v>
      </c>
      <c r="J35" s="127">
        <f t="shared" ref="J35:K35" si="58">SUM(J33:J34)</f>
        <v>13</v>
      </c>
      <c r="K35" s="128">
        <f t="shared" si="58"/>
        <v>16</v>
      </c>
      <c r="L35" s="129">
        <f t="shared" si="2"/>
        <v>29</v>
      </c>
      <c r="M35" s="127">
        <f t="shared" ref="M35:N35" si="59">SUM(M33:M34)</f>
        <v>11</v>
      </c>
      <c r="N35" s="128">
        <f t="shared" si="59"/>
        <v>4</v>
      </c>
      <c r="O35" s="129">
        <f t="shared" si="3"/>
        <v>15</v>
      </c>
      <c r="P35" s="127">
        <f t="shared" ref="P35:Q35" si="60">SUM(P33:P34)</f>
        <v>0</v>
      </c>
      <c r="Q35" s="128">
        <f t="shared" si="60"/>
        <v>0</v>
      </c>
      <c r="R35" s="129">
        <f t="shared" si="4"/>
        <v>0</v>
      </c>
      <c r="S35" s="127">
        <f t="shared" ref="S35:T35" si="61">SUM(S33:S34)</f>
        <v>31</v>
      </c>
      <c r="T35" s="128">
        <f t="shared" si="61"/>
        <v>31</v>
      </c>
      <c r="U35" s="129">
        <f t="shared" si="5"/>
        <v>62</v>
      </c>
      <c r="V35" s="127">
        <f t="shared" si="6"/>
        <v>31</v>
      </c>
      <c r="W35" s="128">
        <f t="shared" si="7"/>
        <v>31</v>
      </c>
      <c r="X35" s="129">
        <f t="shared" si="8"/>
        <v>62</v>
      </c>
    </row>
    <row r="36" spans="1:24" ht="19.95" customHeight="1" x14ac:dyDescent="0.3">
      <c r="A36" s="117"/>
      <c r="B36" s="123" t="s">
        <v>24</v>
      </c>
      <c r="C36" s="97" t="s">
        <v>13</v>
      </c>
      <c r="D36" s="98">
        <v>2</v>
      </c>
      <c r="E36" s="99">
        <v>9</v>
      </c>
      <c r="F36" s="100">
        <f t="shared" si="0"/>
        <v>11</v>
      </c>
      <c r="G36" s="98">
        <v>0</v>
      </c>
      <c r="H36" s="99">
        <v>4</v>
      </c>
      <c r="I36" s="100">
        <f t="shared" si="1"/>
        <v>4</v>
      </c>
      <c r="J36" s="98">
        <v>7</v>
      </c>
      <c r="K36" s="99">
        <v>22</v>
      </c>
      <c r="L36" s="100">
        <f t="shared" si="2"/>
        <v>29</v>
      </c>
      <c r="M36" s="98">
        <v>8</v>
      </c>
      <c r="N36" s="99">
        <v>10</v>
      </c>
      <c r="O36" s="100">
        <f t="shared" si="3"/>
        <v>18</v>
      </c>
      <c r="P36" s="98">
        <v>0</v>
      </c>
      <c r="Q36" s="99">
        <v>0</v>
      </c>
      <c r="R36" s="100">
        <f t="shared" si="4"/>
        <v>0</v>
      </c>
      <c r="S36" s="98">
        <v>17</v>
      </c>
      <c r="T36" s="99">
        <v>45</v>
      </c>
      <c r="U36" s="100">
        <f t="shared" si="5"/>
        <v>62</v>
      </c>
      <c r="V36" s="98">
        <f>D36+G36+J36+M36+P36</f>
        <v>17</v>
      </c>
      <c r="W36" s="99">
        <f t="shared" ref="W36" si="62">E36+H36+K36+N36+Q36</f>
        <v>45</v>
      </c>
      <c r="X36" s="100">
        <f t="shared" si="8"/>
        <v>62</v>
      </c>
    </row>
    <row r="37" spans="1:24" ht="19.95" customHeight="1" x14ac:dyDescent="0.3">
      <c r="A37" s="117"/>
      <c r="B37" s="124"/>
      <c r="C37" s="37" t="s">
        <v>14</v>
      </c>
      <c r="D37" s="51">
        <v>2</v>
      </c>
      <c r="E37" s="27">
        <v>7</v>
      </c>
      <c r="F37" s="52">
        <f t="shared" si="0"/>
        <v>9</v>
      </c>
      <c r="G37" s="51">
        <v>3</v>
      </c>
      <c r="H37" s="27">
        <v>0</v>
      </c>
      <c r="I37" s="52">
        <f t="shared" si="1"/>
        <v>3</v>
      </c>
      <c r="J37" s="51">
        <v>8</v>
      </c>
      <c r="K37" s="27">
        <v>25</v>
      </c>
      <c r="L37" s="52">
        <f t="shared" si="2"/>
        <v>33</v>
      </c>
      <c r="M37" s="51">
        <v>3</v>
      </c>
      <c r="N37" s="27">
        <v>10</v>
      </c>
      <c r="O37" s="52">
        <f t="shared" si="3"/>
        <v>13</v>
      </c>
      <c r="P37" s="51">
        <v>0</v>
      </c>
      <c r="Q37" s="27">
        <v>0</v>
      </c>
      <c r="R37" s="52">
        <f t="shared" si="4"/>
        <v>0</v>
      </c>
      <c r="S37" s="51">
        <v>16</v>
      </c>
      <c r="T37" s="27">
        <v>42</v>
      </c>
      <c r="U37" s="52">
        <f t="shared" si="5"/>
        <v>58</v>
      </c>
      <c r="V37" s="51">
        <f t="shared" si="6"/>
        <v>16</v>
      </c>
      <c r="W37" s="27">
        <f t="shared" si="7"/>
        <v>42</v>
      </c>
      <c r="X37" s="52">
        <f t="shared" si="8"/>
        <v>58</v>
      </c>
    </row>
    <row r="38" spans="1:24" ht="19.95" customHeight="1" thickBot="1" x14ac:dyDescent="0.35">
      <c r="A38" s="117"/>
      <c r="B38" s="125"/>
      <c r="C38" s="126" t="s">
        <v>3</v>
      </c>
      <c r="D38" s="127">
        <f t="shared" ref="D38:E38" si="63">SUM(D36:D37)</f>
        <v>4</v>
      </c>
      <c r="E38" s="128">
        <f t="shared" si="63"/>
        <v>16</v>
      </c>
      <c r="F38" s="129">
        <f t="shared" si="0"/>
        <v>20</v>
      </c>
      <c r="G38" s="127">
        <f t="shared" ref="G38:H38" si="64">SUM(G36:G37)</f>
        <v>3</v>
      </c>
      <c r="H38" s="128">
        <f t="shared" si="64"/>
        <v>4</v>
      </c>
      <c r="I38" s="129">
        <f t="shared" si="1"/>
        <v>7</v>
      </c>
      <c r="J38" s="127">
        <f t="shared" ref="J38:K38" si="65">SUM(J36:J37)</f>
        <v>15</v>
      </c>
      <c r="K38" s="128">
        <f t="shared" si="65"/>
        <v>47</v>
      </c>
      <c r="L38" s="129">
        <f t="shared" si="2"/>
        <v>62</v>
      </c>
      <c r="M38" s="127">
        <f t="shared" ref="M38:N38" si="66">SUM(M36:M37)</f>
        <v>11</v>
      </c>
      <c r="N38" s="128">
        <f t="shared" si="66"/>
        <v>20</v>
      </c>
      <c r="O38" s="129">
        <f t="shared" si="3"/>
        <v>31</v>
      </c>
      <c r="P38" s="127">
        <f t="shared" ref="P38:Q38" si="67">SUM(P36:P37)</f>
        <v>0</v>
      </c>
      <c r="Q38" s="128">
        <f t="shared" si="67"/>
        <v>0</v>
      </c>
      <c r="R38" s="129">
        <f t="shared" si="4"/>
        <v>0</v>
      </c>
      <c r="S38" s="127">
        <f t="shared" ref="S38:T38" si="68">SUM(S36:S37)</f>
        <v>33</v>
      </c>
      <c r="T38" s="128">
        <f t="shared" si="68"/>
        <v>87</v>
      </c>
      <c r="U38" s="129">
        <f t="shared" si="5"/>
        <v>120</v>
      </c>
      <c r="V38" s="127">
        <f t="shared" si="6"/>
        <v>33</v>
      </c>
      <c r="W38" s="128">
        <f t="shared" si="7"/>
        <v>87</v>
      </c>
      <c r="X38" s="129">
        <f t="shared" si="8"/>
        <v>120</v>
      </c>
    </row>
    <row r="39" spans="1:24" ht="19.95" customHeight="1" x14ac:dyDescent="0.3">
      <c r="A39" s="117"/>
      <c r="B39" s="130" t="s">
        <v>25</v>
      </c>
      <c r="C39" s="131" t="s">
        <v>13</v>
      </c>
      <c r="D39" s="132">
        <v>0</v>
      </c>
      <c r="E39" s="133">
        <v>7</v>
      </c>
      <c r="F39" s="134">
        <f t="shared" si="0"/>
        <v>7</v>
      </c>
      <c r="G39" s="132">
        <v>2</v>
      </c>
      <c r="H39" s="133">
        <v>0</v>
      </c>
      <c r="I39" s="134">
        <f t="shared" si="1"/>
        <v>2</v>
      </c>
      <c r="J39" s="132">
        <v>6</v>
      </c>
      <c r="K39" s="133">
        <v>36</v>
      </c>
      <c r="L39" s="134">
        <f t="shared" si="2"/>
        <v>42</v>
      </c>
      <c r="M39" s="132">
        <v>3</v>
      </c>
      <c r="N39" s="133">
        <v>9</v>
      </c>
      <c r="O39" s="134">
        <f t="shared" si="3"/>
        <v>12</v>
      </c>
      <c r="P39" s="132">
        <v>0</v>
      </c>
      <c r="Q39" s="133">
        <v>0</v>
      </c>
      <c r="R39" s="134">
        <f t="shared" si="4"/>
        <v>0</v>
      </c>
      <c r="S39" s="132">
        <v>11</v>
      </c>
      <c r="T39" s="133">
        <v>52</v>
      </c>
      <c r="U39" s="134">
        <f t="shared" si="5"/>
        <v>63</v>
      </c>
      <c r="V39" s="132">
        <f t="shared" si="6"/>
        <v>11</v>
      </c>
      <c r="W39" s="133">
        <f t="shared" si="7"/>
        <v>52</v>
      </c>
      <c r="X39" s="134">
        <f t="shared" si="8"/>
        <v>63</v>
      </c>
    </row>
    <row r="40" spans="1:24" ht="19.95" customHeight="1" x14ac:dyDescent="0.3">
      <c r="A40" s="117"/>
      <c r="B40" s="135"/>
      <c r="C40" s="40" t="s">
        <v>14</v>
      </c>
      <c r="D40" s="57">
        <v>2</v>
      </c>
      <c r="E40" s="26">
        <v>4</v>
      </c>
      <c r="F40" s="58">
        <f t="shared" si="0"/>
        <v>6</v>
      </c>
      <c r="G40" s="57">
        <v>0</v>
      </c>
      <c r="H40" s="26">
        <v>0</v>
      </c>
      <c r="I40" s="58">
        <f t="shared" si="1"/>
        <v>0</v>
      </c>
      <c r="J40" s="57">
        <v>6</v>
      </c>
      <c r="K40" s="26">
        <v>22</v>
      </c>
      <c r="L40" s="58">
        <f t="shared" si="2"/>
        <v>28</v>
      </c>
      <c r="M40" s="57">
        <v>2</v>
      </c>
      <c r="N40" s="26">
        <v>17</v>
      </c>
      <c r="O40" s="58">
        <f t="shared" si="3"/>
        <v>19</v>
      </c>
      <c r="P40" s="57">
        <v>0</v>
      </c>
      <c r="Q40" s="26">
        <v>0</v>
      </c>
      <c r="R40" s="58">
        <f t="shared" si="4"/>
        <v>0</v>
      </c>
      <c r="S40" s="57">
        <v>10</v>
      </c>
      <c r="T40" s="26">
        <v>43</v>
      </c>
      <c r="U40" s="58">
        <f t="shared" si="5"/>
        <v>53</v>
      </c>
      <c r="V40" s="57">
        <f t="shared" si="6"/>
        <v>10</v>
      </c>
      <c r="W40" s="26">
        <f t="shared" si="7"/>
        <v>43</v>
      </c>
      <c r="X40" s="58">
        <f t="shared" si="8"/>
        <v>53</v>
      </c>
    </row>
    <row r="41" spans="1:24" ht="19.95" customHeight="1" thickBot="1" x14ac:dyDescent="0.35">
      <c r="A41" s="117"/>
      <c r="B41" s="136"/>
      <c r="C41" s="126" t="s">
        <v>3</v>
      </c>
      <c r="D41" s="127">
        <f t="shared" ref="D41:E41" si="69">SUM(D39:D40)</f>
        <v>2</v>
      </c>
      <c r="E41" s="128">
        <f t="shared" si="69"/>
        <v>11</v>
      </c>
      <c r="F41" s="129">
        <f t="shared" si="0"/>
        <v>13</v>
      </c>
      <c r="G41" s="127">
        <f t="shared" ref="G41:H41" si="70">SUM(G39:G40)</f>
        <v>2</v>
      </c>
      <c r="H41" s="128">
        <f t="shared" si="70"/>
        <v>0</v>
      </c>
      <c r="I41" s="129">
        <f t="shared" si="1"/>
        <v>2</v>
      </c>
      <c r="J41" s="127">
        <f t="shared" ref="J41:K41" si="71">SUM(J39:J40)</f>
        <v>12</v>
      </c>
      <c r="K41" s="128">
        <f t="shared" si="71"/>
        <v>58</v>
      </c>
      <c r="L41" s="129">
        <f t="shared" si="2"/>
        <v>70</v>
      </c>
      <c r="M41" s="127">
        <f t="shared" ref="M41:N41" si="72">SUM(M39:M40)</f>
        <v>5</v>
      </c>
      <c r="N41" s="128">
        <f t="shared" si="72"/>
        <v>26</v>
      </c>
      <c r="O41" s="129">
        <f t="shared" si="3"/>
        <v>31</v>
      </c>
      <c r="P41" s="127">
        <f t="shared" ref="P41:Q41" si="73">SUM(P39:P40)</f>
        <v>0</v>
      </c>
      <c r="Q41" s="128">
        <f t="shared" si="73"/>
        <v>0</v>
      </c>
      <c r="R41" s="129">
        <f t="shared" si="4"/>
        <v>0</v>
      </c>
      <c r="S41" s="127">
        <f t="shared" ref="S41:T41" si="74">SUM(S39:S40)</f>
        <v>21</v>
      </c>
      <c r="T41" s="128">
        <f t="shared" si="74"/>
        <v>95</v>
      </c>
      <c r="U41" s="129">
        <f t="shared" si="5"/>
        <v>116</v>
      </c>
      <c r="V41" s="127">
        <f t="shared" si="6"/>
        <v>21</v>
      </c>
      <c r="W41" s="128">
        <f t="shared" si="7"/>
        <v>95</v>
      </c>
      <c r="X41" s="129">
        <f t="shared" si="8"/>
        <v>116</v>
      </c>
    </row>
    <row r="42" spans="1:24" ht="19.95" customHeight="1" x14ac:dyDescent="0.3">
      <c r="A42" s="117"/>
      <c r="B42" s="137" t="s">
        <v>26</v>
      </c>
      <c r="C42" s="110" t="s">
        <v>13</v>
      </c>
      <c r="D42" s="111">
        <v>0</v>
      </c>
      <c r="E42" s="112">
        <v>1</v>
      </c>
      <c r="F42" s="113">
        <f t="shared" si="0"/>
        <v>1</v>
      </c>
      <c r="G42" s="111">
        <v>0</v>
      </c>
      <c r="H42" s="112">
        <v>0</v>
      </c>
      <c r="I42" s="113">
        <f t="shared" si="1"/>
        <v>0</v>
      </c>
      <c r="J42" s="111">
        <v>1</v>
      </c>
      <c r="K42" s="112">
        <v>1</v>
      </c>
      <c r="L42" s="113">
        <f t="shared" si="2"/>
        <v>2</v>
      </c>
      <c r="M42" s="111">
        <v>1</v>
      </c>
      <c r="N42" s="112">
        <v>0</v>
      </c>
      <c r="O42" s="113">
        <f t="shared" si="3"/>
        <v>1</v>
      </c>
      <c r="P42" s="111">
        <v>0</v>
      </c>
      <c r="Q42" s="112">
        <v>0</v>
      </c>
      <c r="R42" s="113">
        <f t="shared" si="4"/>
        <v>0</v>
      </c>
      <c r="S42" s="111">
        <v>2</v>
      </c>
      <c r="T42" s="112">
        <v>2</v>
      </c>
      <c r="U42" s="113">
        <f t="shared" si="5"/>
        <v>4</v>
      </c>
      <c r="V42" s="111">
        <f t="shared" si="6"/>
        <v>2</v>
      </c>
      <c r="W42" s="112">
        <f t="shared" si="7"/>
        <v>2</v>
      </c>
      <c r="X42" s="113">
        <f t="shared" si="8"/>
        <v>4</v>
      </c>
    </row>
    <row r="43" spans="1:24" ht="19.95" customHeight="1" x14ac:dyDescent="0.3">
      <c r="A43" s="117"/>
      <c r="B43" s="138"/>
      <c r="C43" s="38" t="s">
        <v>14</v>
      </c>
      <c r="D43" s="53">
        <v>1</v>
      </c>
      <c r="E43" s="28">
        <v>0</v>
      </c>
      <c r="F43" s="54">
        <f t="shared" si="0"/>
        <v>1</v>
      </c>
      <c r="G43" s="53">
        <v>1</v>
      </c>
      <c r="H43" s="28">
        <v>0</v>
      </c>
      <c r="I43" s="54">
        <f t="shared" si="1"/>
        <v>1</v>
      </c>
      <c r="J43" s="53">
        <v>1</v>
      </c>
      <c r="K43" s="28">
        <v>4</v>
      </c>
      <c r="L43" s="54">
        <f t="shared" si="2"/>
        <v>5</v>
      </c>
      <c r="M43" s="53">
        <v>0</v>
      </c>
      <c r="N43" s="28">
        <v>3</v>
      </c>
      <c r="O43" s="54">
        <f t="shared" si="3"/>
        <v>3</v>
      </c>
      <c r="P43" s="53">
        <v>0</v>
      </c>
      <c r="Q43" s="28">
        <v>0</v>
      </c>
      <c r="R43" s="54">
        <f t="shared" si="4"/>
        <v>0</v>
      </c>
      <c r="S43" s="53">
        <v>3</v>
      </c>
      <c r="T43" s="28">
        <v>7</v>
      </c>
      <c r="U43" s="54">
        <f t="shared" si="5"/>
        <v>10</v>
      </c>
      <c r="V43" s="53">
        <f t="shared" si="6"/>
        <v>3</v>
      </c>
      <c r="W43" s="28">
        <f t="shared" si="7"/>
        <v>7</v>
      </c>
      <c r="X43" s="54">
        <f t="shared" si="8"/>
        <v>10</v>
      </c>
    </row>
    <row r="44" spans="1:24" ht="19.95" customHeight="1" thickBot="1" x14ac:dyDescent="0.35">
      <c r="A44" s="117"/>
      <c r="B44" s="139"/>
      <c r="C44" s="126" t="s">
        <v>3</v>
      </c>
      <c r="D44" s="127">
        <f t="shared" ref="D44:E44" si="75">SUM(D42:D43)</f>
        <v>1</v>
      </c>
      <c r="E44" s="128">
        <f t="shared" si="75"/>
        <v>1</v>
      </c>
      <c r="F44" s="129">
        <f t="shared" si="0"/>
        <v>2</v>
      </c>
      <c r="G44" s="127">
        <f t="shared" ref="G44:H44" si="76">SUM(G42:G43)</f>
        <v>1</v>
      </c>
      <c r="H44" s="128">
        <f t="shared" si="76"/>
        <v>0</v>
      </c>
      <c r="I44" s="129">
        <f t="shared" si="1"/>
        <v>1</v>
      </c>
      <c r="J44" s="127">
        <f t="shared" ref="J44:K44" si="77">SUM(J42:J43)</f>
        <v>2</v>
      </c>
      <c r="K44" s="128">
        <f t="shared" si="77"/>
        <v>5</v>
      </c>
      <c r="L44" s="129">
        <f t="shared" si="2"/>
        <v>7</v>
      </c>
      <c r="M44" s="127">
        <f t="shared" ref="M44:N44" si="78">SUM(M42:M43)</f>
        <v>1</v>
      </c>
      <c r="N44" s="128">
        <f t="shared" si="78"/>
        <v>3</v>
      </c>
      <c r="O44" s="129">
        <f t="shared" si="3"/>
        <v>4</v>
      </c>
      <c r="P44" s="127">
        <f t="shared" ref="P44:Q44" si="79">SUM(P42:P43)</f>
        <v>0</v>
      </c>
      <c r="Q44" s="128">
        <f t="shared" si="79"/>
        <v>0</v>
      </c>
      <c r="R44" s="129">
        <f t="shared" si="4"/>
        <v>0</v>
      </c>
      <c r="S44" s="127">
        <f t="shared" ref="S44:T44" si="80">SUM(S42:S43)</f>
        <v>5</v>
      </c>
      <c r="T44" s="128">
        <f t="shared" si="80"/>
        <v>9</v>
      </c>
      <c r="U44" s="129">
        <f t="shared" si="5"/>
        <v>14</v>
      </c>
      <c r="V44" s="127">
        <f t="shared" si="6"/>
        <v>5</v>
      </c>
      <c r="W44" s="128">
        <f t="shared" si="7"/>
        <v>9</v>
      </c>
      <c r="X44" s="129">
        <f t="shared" si="8"/>
        <v>14</v>
      </c>
    </row>
    <row r="45" spans="1:24" ht="19.95" customHeight="1" x14ac:dyDescent="0.3">
      <c r="A45" s="117"/>
      <c r="B45" s="148" t="s">
        <v>27</v>
      </c>
      <c r="C45" s="90" t="s">
        <v>13</v>
      </c>
      <c r="D45" s="91">
        <v>2</v>
      </c>
      <c r="E45" s="92">
        <v>7</v>
      </c>
      <c r="F45" s="93">
        <f t="shared" si="0"/>
        <v>9</v>
      </c>
      <c r="G45" s="91">
        <v>0</v>
      </c>
      <c r="H45" s="92">
        <v>0</v>
      </c>
      <c r="I45" s="93">
        <f t="shared" si="1"/>
        <v>0</v>
      </c>
      <c r="J45" s="91">
        <v>4</v>
      </c>
      <c r="K45" s="92">
        <v>11</v>
      </c>
      <c r="L45" s="93">
        <f t="shared" si="2"/>
        <v>15</v>
      </c>
      <c r="M45" s="91">
        <v>0</v>
      </c>
      <c r="N45" s="92">
        <v>0</v>
      </c>
      <c r="O45" s="93">
        <f t="shared" si="3"/>
        <v>0</v>
      </c>
      <c r="P45" s="91">
        <v>0</v>
      </c>
      <c r="Q45" s="92">
        <v>0</v>
      </c>
      <c r="R45" s="93">
        <f t="shared" si="4"/>
        <v>0</v>
      </c>
      <c r="S45" s="91">
        <v>6</v>
      </c>
      <c r="T45" s="92">
        <v>18</v>
      </c>
      <c r="U45" s="93">
        <f t="shared" si="5"/>
        <v>24</v>
      </c>
      <c r="V45" s="91">
        <f t="shared" si="6"/>
        <v>6</v>
      </c>
      <c r="W45" s="92">
        <f t="shared" si="7"/>
        <v>18</v>
      </c>
      <c r="X45" s="93">
        <f t="shared" si="8"/>
        <v>24</v>
      </c>
    </row>
    <row r="46" spans="1:24" ht="19.95" customHeight="1" x14ac:dyDescent="0.3">
      <c r="A46" s="117"/>
      <c r="B46" s="149"/>
      <c r="C46" s="36" t="s">
        <v>14</v>
      </c>
      <c r="D46" s="49">
        <v>0</v>
      </c>
      <c r="E46" s="25">
        <v>6</v>
      </c>
      <c r="F46" s="50">
        <f t="shared" si="0"/>
        <v>6</v>
      </c>
      <c r="G46" s="49">
        <v>0</v>
      </c>
      <c r="H46" s="25">
        <v>0</v>
      </c>
      <c r="I46" s="50">
        <f t="shared" si="1"/>
        <v>0</v>
      </c>
      <c r="J46" s="49">
        <v>2</v>
      </c>
      <c r="K46" s="25">
        <v>22</v>
      </c>
      <c r="L46" s="50">
        <f t="shared" si="2"/>
        <v>24</v>
      </c>
      <c r="M46" s="49">
        <v>0</v>
      </c>
      <c r="N46" s="25">
        <v>0</v>
      </c>
      <c r="O46" s="50">
        <f t="shared" si="3"/>
        <v>0</v>
      </c>
      <c r="P46" s="49">
        <v>0</v>
      </c>
      <c r="Q46" s="25">
        <v>0</v>
      </c>
      <c r="R46" s="50">
        <f t="shared" si="4"/>
        <v>0</v>
      </c>
      <c r="S46" s="49">
        <v>2</v>
      </c>
      <c r="T46" s="25">
        <v>28</v>
      </c>
      <c r="U46" s="50">
        <f t="shared" si="5"/>
        <v>30</v>
      </c>
      <c r="V46" s="49">
        <f t="shared" si="6"/>
        <v>2</v>
      </c>
      <c r="W46" s="25">
        <f t="shared" si="7"/>
        <v>28</v>
      </c>
      <c r="X46" s="50">
        <f t="shared" si="8"/>
        <v>30</v>
      </c>
    </row>
    <row r="47" spans="1:24" ht="19.95" customHeight="1" thickBot="1" x14ac:dyDescent="0.35">
      <c r="A47" s="117"/>
      <c r="B47" s="150"/>
      <c r="C47" s="126" t="s">
        <v>3</v>
      </c>
      <c r="D47" s="127">
        <f t="shared" ref="D47:E47" si="81">SUM(D45:D46)</f>
        <v>2</v>
      </c>
      <c r="E47" s="128">
        <f t="shared" si="81"/>
        <v>13</v>
      </c>
      <c r="F47" s="129">
        <f t="shared" si="0"/>
        <v>15</v>
      </c>
      <c r="G47" s="127">
        <f t="shared" ref="G47:H47" si="82">SUM(G45:G46)</f>
        <v>0</v>
      </c>
      <c r="H47" s="128">
        <f t="shared" si="82"/>
        <v>0</v>
      </c>
      <c r="I47" s="129">
        <f t="shared" si="1"/>
        <v>0</v>
      </c>
      <c r="J47" s="127">
        <f t="shared" ref="J47:K47" si="83">SUM(J45:J46)</f>
        <v>6</v>
      </c>
      <c r="K47" s="128">
        <f t="shared" si="83"/>
        <v>33</v>
      </c>
      <c r="L47" s="129">
        <f t="shared" si="2"/>
        <v>39</v>
      </c>
      <c r="M47" s="127">
        <f t="shared" ref="M47:N47" si="84">SUM(M45:M46)</f>
        <v>0</v>
      </c>
      <c r="N47" s="128">
        <f t="shared" si="84"/>
        <v>0</v>
      </c>
      <c r="O47" s="129">
        <f t="shared" si="3"/>
        <v>0</v>
      </c>
      <c r="P47" s="127">
        <f t="shared" ref="P47:Q47" si="85">SUM(P45:P46)</f>
        <v>0</v>
      </c>
      <c r="Q47" s="128">
        <f t="shared" si="85"/>
        <v>0</v>
      </c>
      <c r="R47" s="129">
        <f t="shared" si="4"/>
        <v>0</v>
      </c>
      <c r="S47" s="127">
        <f t="shared" ref="S47:T47" si="86">SUM(S45:S46)</f>
        <v>8</v>
      </c>
      <c r="T47" s="128">
        <f t="shared" si="86"/>
        <v>46</v>
      </c>
      <c r="U47" s="129">
        <f t="shared" si="5"/>
        <v>54</v>
      </c>
      <c r="V47" s="127">
        <f t="shared" si="6"/>
        <v>8</v>
      </c>
      <c r="W47" s="128">
        <f t="shared" si="7"/>
        <v>46</v>
      </c>
      <c r="X47" s="129">
        <f t="shared" si="8"/>
        <v>54</v>
      </c>
    </row>
    <row r="48" spans="1:24" ht="19.95" customHeight="1" x14ac:dyDescent="0.3">
      <c r="A48" s="22" t="s">
        <v>70</v>
      </c>
      <c r="B48" s="143"/>
      <c r="C48" s="144"/>
      <c r="D48" s="145">
        <f>D24+D27+D30+D33+D36+D39+D42+D45</f>
        <v>12</v>
      </c>
      <c r="E48" s="146">
        <f t="shared" ref="E48:X48" si="87">E24+E27+E30+E33+E36+E39+E42+E45</f>
        <v>42</v>
      </c>
      <c r="F48" s="147">
        <f t="shared" si="87"/>
        <v>54</v>
      </c>
      <c r="G48" s="145">
        <f t="shared" si="87"/>
        <v>4</v>
      </c>
      <c r="H48" s="146">
        <f t="shared" si="87"/>
        <v>5</v>
      </c>
      <c r="I48" s="147">
        <f t="shared" si="87"/>
        <v>9</v>
      </c>
      <c r="J48" s="145">
        <f t="shared" si="87"/>
        <v>40</v>
      </c>
      <c r="K48" s="146">
        <f t="shared" si="87"/>
        <v>133</v>
      </c>
      <c r="L48" s="147">
        <f t="shared" si="87"/>
        <v>173</v>
      </c>
      <c r="M48" s="145">
        <f t="shared" si="87"/>
        <v>28</v>
      </c>
      <c r="N48" s="146">
        <f t="shared" si="87"/>
        <v>38</v>
      </c>
      <c r="O48" s="147">
        <f t="shared" si="87"/>
        <v>66</v>
      </c>
      <c r="P48" s="145">
        <f t="shared" si="87"/>
        <v>0</v>
      </c>
      <c r="Q48" s="146">
        <f t="shared" si="87"/>
        <v>0</v>
      </c>
      <c r="R48" s="147">
        <f t="shared" si="87"/>
        <v>0</v>
      </c>
      <c r="S48" s="145">
        <f t="shared" si="87"/>
        <v>84</v>
      </c>
      <c r="T48" s="146">
        <f t="shared" si="87"/>
        <v>218</v>
      </c>
      <c r="U48" s="147">
        <f t="shared" si="87"/>
        <v>302</v>
      </c>
      <c r="V48" s="145">
        <f t="shared" si="87"/>
        <v>84</v>
      </c>
      <c r="W48" s="146">
        <f t="shared" si="87"/>
        <v>218</v>
      </c>
      <c r="X48" s="147">
        <f t="shared" si="87"/>
        <v>302</v>
      </c>
    </row>
    <row r="49" spans="1:24" ht="19.95" customHeight="1" x14ac:dyDescent="0.3">
      <c r="A49" s="22" t="s">
        <v>71</v>
      </c>
      <c r="B49" s="22"/>
      <c r="C49" s="41"/>
      <c r="D49" s="59">
        <f>D25+D28+D31+D34+D37+D40+D43+D46</f>
        <v>15</v>
      </c>
      <c r="E49" s="4">
        <f t="shared" ref="E49:X49" si="88">E25+E28+E31+E34+E37+E40+E43+E46</f>
        <v>34</v>
      </c>
      <c r="F49" s="60">
        <f t="shared" si="88"/>
        <v>49</v>
      </c>
      <c r="G49" s="59">
        <f t="shared" si="88"/>
        <v>5</v>
      </c>
      <c r="H49" s="4">
        <f t="shared" si="88"/>
        <v>1</v>
      </c>
      <c r="I49" s="60">
        <f t="shared" si="88"/>
        <v>6</v>
      </c>
      <c r="J49" s="59">
        <f t="shared" si="88"/>
        <v>27</v>
      </c>
      <c r="K49" s="4">
        <f t="shared" si="88"/>
        <v>123</v>
      </c>
      <c r="L49" s="60">
        <f t="shared" si="88"/>
        <v>150</v>
      </c>
      <c r="M49" s="59">
        <f t="shared" si="88"/>
        <v>14</v>
      </c>
      <c r="N49" s="4">
        <f t="shared" si="88"/>
        <v>48</v>
      </c>
      <c r="O49" s="60">
        <f t="shared" si="88"/>
        <v>62</v>
      </c>
      <c r="P49" s="59">
        <f t="shared" si="88"/>
        <v>0</v>
      </c>
      <c r="Q49" s="4">
        <f t="shared" si="88"/>
        <v>0</v>
      </c>
      <c r="R49" s="60">
        <f t="shared" si="88"/>
        <v>0</v>
      </c>
      <c r="S49" s="59">
        <f t="shared" si="88"/>
        <v>61</v>
      </c>
      <c r="T49" s="4">
        <f t="shared" si="88"/>
        <v>206</v>
      </c>
      <c r="U49" s="60">
        <f t="shared" si="88"/>
        <v>267</v>
      </c>
      <c r="V49" s="59">
        <f t="shared" si="88"/>
        <v>61</v>
      </c>
      <c r="W49" s="4">
        <f t="shared" si="88"/>
        <v>206</v>
      </c>
      <c r="X49" s="60">
        <f t="shared" si="88"/>
        <v>267</v>
      </c>
    </row>
    <row r="50" spans="1:24" ht="19.95" customHeight="1" x14ac:dyDescent="0.3">
      <c r="A50" s="31" t="s">
        <v>69</v>
      </c>
      <c r="B50" s="31"/>
      <c r="C50" s="42"/>
      <c r="D50" s="61">
        <f>SUM(D48:D49)</f>
        <v>27</v>
      </c>
      <c r="E50" s="32">
        <f>SUM(E48:E49)</f>
        <v>76</v>
      </c>
      <c r="F50" s="62">
        <f>SUM(D50:E50)</f>
        <v>103</v>
      </c>
      <c r="G50" s="61">
        <f t="shared" ref="G50:H50" si="89">SUM(G48:G49)</f>
        <v>9</v>
      </c>
      <c r="H50" s="32">
        <f t="shared" si="89"/>
        <v>6</v>
      </c>
      <c r="I50" s="62">
        <f t="shared" si="1"/>
        <v>15</v>
      </c>
      <c r="J50" s="61">
        <f t="shared" ref="J50:K50" si="90">SUM(J48:J49)</f>
        <v>67</v>
      </c>
      <c r="K50" s="32">
        <f t="shared" si="90"/>
        <v>256</v>
      </c>
      <c r="L50" s="62">
        <f t="shared" si="2"/>
        <v>323</v>
      </c>
      <c r="M50" s="61">
        <f t="shared" ref="M50:N50" si="91">SUM(M48:M49)</f>
        <v>42</v>
      </c>
      <c r="N50" s="32">
        <f t="shared" si="91"/>
        <v>86</v>
      </c>
      <c r="O50" s="62">
        <f t="shared" si="3"/>
        <v>128</v>
      </c>
      <c r="P50" s="61">
        <f t="shared" ref="P50:Q50" si="92">SUM(P48:P49)</f>
        <v>0</v>
      </c>
      <c r="Q50" s="32">
        <f t="shared" si="92"/>
        <v>0</v>
      </c>
      <c r="R50" s="62">
        <f t="shared" si="4"/>
        <v>0</v>
      </c>
      <c r="S50" s="61">
        <f t="shared" ref="S50:T50" si="93">SUM(S48:S49)</f>
        <v>145</v>
      </c>
      <c r="T50" s="32">
        <f t="shared" si="93"/>
        <v>424</v>
      </c>
      <c r="U50" s="62">
        <f t="shared" si="5"/>
        <v>569</v>
      </c>
      <c r="V50" s="69">
        <f t="shared" si="6"/>
        <v>145</v>
      </c>
      <c r="W50" s="33">
        <f t="shared" si="7"/>
        <v>424</v>
      </c>
      <c r="X50" s="62">
        <f t="shared" si="8"/>
        <v>569</v>
      </c>
    </row>
    <row r="51" spans="1:24" ht="19.95" customHeight="1" thickBot="1" x14ac:dyDescent="0.35">
      <c r="A51" s="30" t="s">
        <v>31</v>
      </c>
      <c r="B51" s="30"/>
      <c r="C51" s="43"/>
      <c r="D51" s="63">
        <f>D50+D23</f>
        <v>131</v>
      </c>
      <c r="E51" s="64">
        <f>E50+E23</f>
        <v>290</v>
      </c>
      <c r="F51" s="65">
        <f t="shared" si="0"/>
        <v>421</v>
      </c>
      <c r="G51" s="63">
        <f>G50+G23</f>
        <v>33</v>
      </c>
      <c r="H51" s="64">
        <f>H50+H23</f>
        <v>25</v>
      </c>
      <c r="I51" s="65">
        <f t="shared" si="1"/>
        <v>58</v>
      </c>
      <c r="J51" s="63">
        <f>J50+J23</f>
        <v>451</v>
      </c>
      <c r="K51" s="64">
        <f>K50+K23</f>
        <v>1180</v>
      </c>
      <c r="L51" s="65">
        <f t="shared" si="2"/>
        <v>1631</v>
      </c>
      <c r="M51" s="63">
        <f>M50+M23</f>
        <v>307</v>
      </c>
      <c r="N51" s="64">
        <f>N50+N23</f>
        <v>496</v>
      </c>
      <c r="O51" s="65">
        <f t="shared" si="3"/>
        <v>803</v>
      </c>
      <c r="P51" s="63">
        <f>P50+P23</f>
        <v>0</v>
      </c>
      <c r="Q51" s="64">
        <f>Q50+Q23</f>
        <v>0</v>
      </c>
      <c r="R51" s="65">
        <f t="shared" si="4"/>
        <v>0</v>
      </c>
      <c r="S51" s="63">
        <f>S50+S23</f>
        <v>922</v>
      </c>
      <c r="T51" s="64">
        <f>T50+T23</f>
        <v>1991</v>
      </c>
      <c r="U51" s="65">
        <f t="shared" si="5"/>
        <v>2913</v>
      </c>
      <c r="V51" s="70">
        <f t="shared" si="6"/>
        <v>922</v>
      </c>
      <c r="W51" s="71">
        <f t="shared" si="7"/>
        <v>1991</v>
      </c>
      <c r="X51" s="65">
        <f t="shared" si="8"/>
        <v>2913</v>
      </c>
    </row>
  </sheetData>
  <mergeCells count="33">
    <mergeCell ref="B1:W1"/>
    <mergeCell ref="A20:B20"/>
    <mergeCell ref="A21:B21"/>
    <mergeCell ref="A22:B22"/>
    <mergeCell ref="A48:B48"/>
    <mergeCell ref="A49:B49"/>
    <mergeCell ref="B4:B7"/>
    <mergeCell ref="B8:B11"/>
    <mergeCell ref="B12:B15"/>
    <mergeCell ref="B16:B19"/>
    <mergeCell ref="D2:F2"/>
    <mergeCell ref="A2:A3"/>
    <mergeCell ref="B2:B3"/>
    <mergeCell ref="C2:C3"/>
    <mergeCell ref="A50:B50"/>
    <mergeCell ref="A51:B51"/>
    <mergeCell ref="B24:B26"/>
    <mergeCell ref="B27:B29"/>
    <mergeCell ref="B30:B32"/>
    <mergeCell ref="B33:B35"/>
    <mergeCell ref="B36:B38"/>
    <mergeCell ref="B39:B41"/>
    <mergeCell ref="B42:B44"/>
    <mergeCell ref="B45:B47"/>
    <mergeCell ref="A23:B23"/>
    <mergeCell ref="A24:A47"/>
    <mergeCell ref="A4:A19"/>
    <mergeCell ref="V2:X2"/>
    <mergeCell ref="G2:I2"/>
    <mergeCell ref="J2:L2"/>
    <mergeCell ref="M2:O2"/>
    <mergeCell ref="P2:R2"/>
    <mergeCell ref="S2:U2"/>
  </mergeCells>
  <pageMargins left="0.23622047244094491" right="0.23622047244094491" top="0.74803149606299213" bottom="0.74803149606299213" header="0.31496062992125984" footer="0.31496062992125984"/>
  <pageSetup scale="59" orientation="landscape" r:id="rId1"/>
  <rowBreaks count="1" manualBreakCount="1">
    <brk id="23" max="2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4"/>
  <sheetViews>
    <sheetView workbookViewId="0">
      <selection activeCell="K14" sqref="K14"/>
    </sheetView>
  </sheetViews>
  <sheetFormatPr defaultRowHeight="14.4" x14ac:dyDescent="0.3"/>
  <cols>
    <col min="2" max="2" width="11.6640625" customWidth="1"/>
  </cols>
  <sheetData>
    <row r="2" spans="2:6" x14ac:dyDescent="0.3">
      <c r="B2" s="23" t="s">
        <v>61</v>
      </c>
      <c r="C2" s="23"/>
      <c r="E2" t="s">
        <v>63</v>
      </c>
    </row>
    <row r="3" spans="2:6" x14ac:dyDescent="0.3">
      <c r="B3" s="1" t="s">
        <v>4</v>
      </c>
      <c r="C3" s="1">
        <v>231</v>
      </c>
      <c r="E3" t="s">
        <v>4</v>
      </c>
      <c r="F3">
        <v>27</v>
      </c>
    </row>
    <row r="4" spans="2:6" x14ac:dyDescent="0.3">
      <c r="B4" s="1" t="s">
        <v>5</v>
      </c>
      <c r="C4" s="1">
        <v>492</v>
      </c>
      <c r="E4" t="s">
        <v>5</v>
      </c>
      <c r="F4">
        <v>4</v>
      </c>
    </row>
    <row r="5" spans="2:6" x14ac:dyDescent="0.3">
      <c r="B5" s="1" t="s">
        <v>3</v>
      </c>
      <c r="C5" s="1">
        <v>723</v>
      </c>
      <c r="E5" t="s">
        <v>3</v>
      </c>
      <c r="F5">
        <v>31</v>
      </c>
    </row>
    <row r="8" spans="2:6" x14ac:dyDescent="0.3">
      <c r="B8" s="1" t="s">
        <v>6</v>
      </c>
      <c r="C8" s="1">
        <v>98</v>
      </c>
      <c r="E8" t="s">
        <v>6</v>
      </c>
      <c r="F8">
        <v>8</v>
      </c>
    </row>
    <row r="9" spans="2:6" x14ac:dyDescent="0.3">
      <c r="B9" s="1" t="s">
        <v>54</v>
      </c>
      <c r="C9" s="1">
        <v>14</v>
      </c>
      <c r="E9" t="s">
        <v>54</v>
      </c>
      <c r="F9">
        <v>1</v>
      </c>
    </row>
    <row r="10" spans="2:6" x14ac:dyDescent="0.3">
      <c r="B10" s="1" t="s">
        <v>7</v>
      </c>
      <c r="C10" s="1">
        <v>406</v>
      </c>
      <c r="E10" t="s">
        <v>7</v>
      </c>
      <c r="F10">
        <v>15</v>
      </c>
    </row>
    <row r="11" spans="2:6" x14ac:dyDescent="0.3">
      <c r="B11" s="1" t="s">
        <v>8</v>
      </c>
      <c r="C11" s="1">
        <v>205</v>
      </c>
      <c r="E11" t="s">
        <v>8</v>
      </c>
      <c r="F11">
        <v>7</v>
      </c>
    </row>
    <row r="12" spans="2:6" x14ac:dyDescent="0.3">
      <c r="B12" s="1" t="s">
        <v>9</v>
      </c>
      <c r="C12" s="1">
        <v>0</v>
      </c>
      <c r="E12" t="s">
        <v>9</v>
      </c>
      <c r="F12">
        <v>0</v>
      </c>
    </row>
    <row r="13" spans="2:6" x14ac:dyDescent="0.3">
      <c r="B13" s="1" t="s">
        <v>3</v>
      </c>
      <c r="C13" s="1">
        <v>723</v>
      </c>
      <c r="E13" t="s">
        <v>3</v>
      </c>
      <c r="F13">
        <v>31</v>
      </c>
    </row>
    <row r="15" spans="2:6" x14ac:dyDescent="0.3">
      <c r="B15" s="1" t="s">
        <v>10</v>
      </c>
      <c r="C15" s="1">
        <v>554</v>
      </c>
      <c r="E15" t="s">
        <v>10</v>
      </c>
      <c r="F15">
        <v>22</v>
      </c>
    </row>
    <row r="16" spans="2:6" x14ac:dyDescent="0.3">
      <c r="B16" s="1" t="s">
        <v>55</v>
      </c>
      <c r="C16" s="1">
        <v>169</v>
      </c>
      <c r="E16" t="s">
        <v>55</v>
      </c>
      <c r="F16">
        <v>5</v>
      </c>
    </row>
    <row r="17" spans="2:6" x14ac:dyDescent="0.3">
      <c r="B17" s="1" t="s">
        <v>56</v>
      </c>
      <c r="C17" s="1">
        <v>0</v>
      </c>
      <c r="E17" t="s">
        <v>56</v>
      </c>
      <c r="F17">
        <v>4</v>
      </c>
    </row>
    <row r="18" spans="2:6" x14ac:dyDescent="0.3">
      <c r="B18" s="1" t="s">
        <v>3</v>
      </c>
      <c r="C18" s="1">
        <v>723</v>
      </c>
      <c r="E18" t="s">
        <v>3</v>
      </c>
      <c r="F18">
        <v>31</v>
      </c>
    </row>
    <row r="20" spans="2:6" x14ac:dyDescent="0.3">
      <c r="B20" s="1" t="s">
        <v>57</v>
      </c>
      <c r="C20" s="1">
        <v>0</v>
      </c>
      <c r="E20" t="s">
        <v>57</v>
      </c>
      <c r="F20">
        <v>0</v>
      </c>
    </row>
    <row r="21" spans="2:6" x14ac:dyDescent="0.3">
      <c r="B21" s="1" t="s">
        <v>58</v>
      </c>
      <c r="C21" s="1">
        <v>0</v>
      </c>
      <c r="E21" t="s">
        <v>58</v>
      </c>
      <c r="F21">
        <v>0</v>
      </c>
    </row>
    <row r="22" spans="2:6" x14ac:dyDescent="0.3">
      <c r="B22" s="1" t="s">
        <v>59</v>
      </c>
      <c r="C22" s="1">
        <v>0</v>
      </c>
      <c r="E22" t="s">
        <v>59</v>
      </c>
      <c r="F22">
        <v>31</v>
      </c>
    </row>
    <row r="23" spans="2:6" x14ac:dyDescent="0.3">
      <c r="B23" s="1" t="s">
        <v>60</v>
      </c>
      <c r="C23" s="1">
        <v>723</v>
      </c>
      <c r="E23" t="s">
        <v>60</v>
      </c>
      <c r="F23">
        <v>0</v>
      </c>
    </row>
    <row r="24" spans="2:6" x14ac:dyDescent="0.3">
      <c r="B24" s="1" t="s">
        <v>3</v>
      </c>
      <c r="C24" s="1">
        <v>723</v>
      </c>
      <c r="E24" t="s">
        <v>3</v>
      </c>
      <c r="F24">
        <v>31</v>
      </c>
    </row>
  </sheetData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Subject</vt:lpstr>
      <vt:lpstr>Religon</vt:lpstr>
      <vt:lpstr>Class</vt:lpstr>
      <vt:lpstr>Sheet1</vt:lpstr>
      <vt:lpstr>Class!Print_Area</vt:lpstr>
      <vt:lpstr>Class!Print_Titles</vt:lpstr>
      <vt:lpstr>Religon!Print_Titles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2026-04-22T18:24:55Z</dcterms:modified>
</cp:coreProperties>
</file>